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dvs-limbazi.namejs.lv/Portal/webdav/13f135b7-e4fd-4e13-9dfb-468278e0af28/"/>
    </mc:Choice>
  </mc:AlternateContent>
  <xr:revisionPtr revIDLastSave="0" documentId="13_ncr:40000001_{BDC4534A-D6B9-439F-9B57-FCF8ACD19582}" xr6:coauthVersionLast="47" xr6:coauthVersionMax="47" xr10:uidLastSave="{00000000-0000-0000-0000-000000000000}"/>
  <bookViews>
    <workbookView xWindow="-108" yWindow="-108" windowWidth="23256" windowHeight="13896" xr2:uid="{74A3F9B9-6B28-4410-ABB9-A8E911F5284E}"/>
  </bookViews>
  <sheets>
    <sheet name="Pasākumi 2026.gadā"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9" i="1" l="1"/>
  <c r="I59" i="1"/>
  <c r="K58" i="1"/>
  <c r="K57" i="1"/>
  <c r="K56" i="1"/>
  <c r="K55" i="1"/>
  <c r="K54" i="1"/>
  <c r="K53" i="1"/>
  <c r="K52" i="1"/>
  <c r="K51" i="1"/>
  <c r="K50" i="1"/>
  <c r="K49" i="1"/>
  <c r="K48" i="1"/>
  <c r="K47" i="1"/>
  <c r="J46" i="1"/>
  <c r="I46" i="1"/>
  <c r="K45" i="1"/>
  <c r="K44" i="1"/>
  <c r="K43" i="1"/>
  <c r="K42" i="1"/>
  <c r="K41" i="1"/>
  <c r="K40" i="1"/>
  <c r="K39" i="1"/>
  <c r="K38" i="1"/>
  <c r="K37" i="1"/>
  <c r="K36" i="1"/>
  <c r="K35" i="1"/>
  <c r="J34" i="1"/>
  <c r="I34" i="1"/>
  <c r="K33" i="1"/>
  <c r="K34" i="1" s="1"/>
  <c r="J32" i="1"/>
  <c r="I32" i="1"/>
  <c r="K31" i="1"/>
  <c r="K30" i="1"/>
  <c r="K29" i="1"/>
  <c r="K32" i="1" s="1"/>
  <c r="J28" i="1"/>
  <c r="I28" i="1"/>
  <c r="K27" i="1"/>
  <c r="K26" i="1"/>
  <c r="K28" i="1" s="1"/>
  <c r="K25" i="1"/>
  <c r="J25" i="1"/>
  <c r="I25" i="1"/>
  <c r="J23" i="1"/>
  <c r="I23" i="1"/>
  <c r="K22" i="1"/>
  <c r="K21" i="1"/>
  <c r="K20" i="1"/>
  <c r="K19" i="1"/>
  <c r="J18" i="1"/>
  <c r="I18" i="1"/>
  <c r="K17" i="1"/>
  <c r="J16" i="1"/>
  <c r="I16" i="1"/>
  <c r="K15" i="1"/>
  <c r="K16" i="1" s="1"/>
  <c r="K14" i="1"/>
  <c r="J14" i="1"/>
  <c r="I14" i="1"/>
  <c r="J12" i="1"/>
  <c r="I12" i="1"/>
  <c r="K11" i="1"/>
  <c r="J10" i="1"/>
  <c r="I10" i="1"/>
  <c r="K9" i="1"/>
  <c r="K8" i="1"/>
  <c r="J8" i="1"/>
  <c r="I8" i="1"/>
  <c r="J6" i="1"/>
  <c r="I6" i="1"/>
  <c r="K5" i="1"/>
  <c r="J4" i="1"/>
  <c r="I4" i="1"/>
  <c r="K3" i="1"/>
  <c r="K4" i="1" s="1"/>
  <c r="I60" i="1" l="1"/>
  <c r="J60" i="1"/>
  <c r="K46" i="1"/>
  <c r="K59" i="1"/>
  <c r="K18" i="1"/>
  <c r="K23" i="1"/>
  <c r="K6" i="1"/>
  <c r="K10" i="1"/>
  <c r="K12" i="1"/>
  <c r="K60" i="1" l="1"/>
</calcChain>
</file>

<file path=xl/sharedStrings.xml><?xml version="1.0" encoding="utf-8"?>
<sst xmlns="http://schemas.openxmlformats.org/spreadsheetml/2006/main" count="284" uniqueCount="192">
  <si>
    <t>Iestāde/struktūrvienība</t>
  </si>
  <si>
    <t>Iesniedzējs</t>
  </si>
  <si>
    <t>Nr.</t>
  </si>
  <si>
    <t>Pāsākuma datums</t>
  </si>
  <si>
    <t>Valdības funkcija</t>
  </si>
  <si>
    <t>Budžeta dimensija</t>
  </si>
  <si>
    <t>Mērķis (nosaukums)</t>
  </si>
  <si>
    <t>Plānotie ieņēmumi 2026.g.</t>
  </si>
  <si>
    <t>Plānotie izdevumi 2026.g.</t>
  </si>
  <si>
    <t>Pašvaldības finansējums 2026.gadā</t>
  </si>
  <si>
    <t>Pamatojums, skaidrojums - pasākuma rīkošanai</t>
  </si>
  <si>
    <t>Pasākumu tāmes saite Namejā</t>
  </si>
  <si>
    <t>Limbažu pilsētas 3. pirmsskolas izglītības iestāde "Spārīte"</t>
  </si>
  <si>
    <t>Elīna Atslēga</t>
  </si>
  <si>
    <t>02.03.2026.-07.03.2026.</t>
  </si>
  <si>
    <t>09.100</t>
  </si>
  <si>
    <t>"Spārītei" 50</t>
  </si>
  <si>
    <t>Animators bērniem (150,00 EUR). Svētku klinģeris/kūka 8 grupās, 162 bērniem (50*8=400 EUR). Darbinieku profesionālā pilnveide,radošās darbnīcas,meistarklase (35*30=1050 EUR). Svētku noformējums (ziedi, dekorācijas u.c. 100,00 EUR).</t>
  </si>
  <si>
    <t>https://dvs-limbazi.namejs.lv/Portal/Documents/Update/1466386</t>
  </si>
  <si>
    <t>Ozolaines PII</t>
  </si>
  <si>
    <t>Zinta Skrstiņa</t>
  </si>
  <si>
    <t>1.</t>
  </si>
  <si>
    <t>Ozolaines PII 55 gadu jubileja</t>
  </si>
  <si>
    <t>Pasākuma  rīkošanai, bijušo kolēģu un audzēkņu tikšanās pēcpusdiena</t>
  </si>
  <si>
    <t>https://dvs-limbazi.namejs.lv/Portal/Documents/Update/1466288</t>
  </si>
  <si>
    <t>Alojas PII "Auseklītis"</t>
  </si>
  <si>
    <t>Kristīne Lielmane</t>
  </si>
  <si>
    <t>jūlijs vai oktobris</t>
  </si>
  <si>
    <t>Alojas PII 60 gadu jubileja</t>
  </si>
  <si>
    <t>Viesmākslinieki, suvenīri, ielūgumi, kancelejas izdevumi, kafijas galds viesiem, ziedi</t>
  </si>
  <si>
    <t>https://dvs-limbazi.namejs.lv/Portal/Documents/Update/1466289</t>
  </si>
  <si>
    <t>Lādezera pamatskola</t>
  </si>
  <si>
    <t>Anita Pacere-Padane</t>
  </si>
  <si>
    <t>07.03.2026.</t>
  </si>
  <si>
    <t>09.219</t>
  </si>
  <si>
    <t>Lādezera pamatskolas salidojums -  35 gadi</t>
  </si>
  <si>
    <t>Skolas 35 gadu jubilejas svinības.</t>
  </si>
  <si>
    <t>https://dvs-limbazi.namejs.lv/Portal/Documents/Update/1466290</t>
  </si>
  <si>
    <t>Liepupes pamatskola</t>
  </si>
  <si>
    <t>Arta Rubeze</t>
  </si>
  <si>
    <t>22.08.</t>
  </si>
  <si>
    <t>Skolas 45 gadu jubilejas salidojums</t>
  </si>
  <si>
    <t xml:space="preserve">Skolas pēdējais salidojums tika rīkots pirms 10 gadiem, jo pa vidu bija Covid-19 un nebija iespējams rīkot salidojumu skolas 40 dzimšanas dienā, un vēlmi satikties izjūt gan absolventi, gan pedagogi, gan darbinieki. Rīkot salidojumu reizi piecos gados ir skolas tradīcija. </t>
  </si>
  <si>
    <t>https://dvs-limbazi.namejs.lv/Portal/Documents/Update/1466287</t>
  </si>
  <si>
    <t>Limbažu vidusskola</t>
  </si>
  <si>
    <t>Ziedonis Rubezis</t>
  </si>
  <si>
    <t>28.11.</t>
  </si>
  <si>
    <t>Skolas 35 gadu salidojums</t>
  </si>
  <si>
    <t>Limbažu vidusskolas 35 gadu salidojums. Finases muzikālajam noformējumam, viesu uzņemšanai</t>
  </si>
  <si>
    <t>https://dvs-limbazi.namejs.lv/Portal/Documents/Update/1466268</t>
  </si>
  <si>
    <t>Salacgrīvas vidusskola</t>
  </si>
  <si>
    <t>Sanita Strauberga</t>
  </si>
  <si>
    <t>7.11.2026.</t>
  </si>
  <si>
    <t>Salacgrīvas vidusskolas 105. jubilejas svinības un absolventu salidojums</t>
  </si>
  <si>
    <t>2026. gadā Salacgrīvas vidusskola atzīmēs 105. jubilejas svētkus, kas ir ievērojams un gaidīts notikums Salacgrīvā un tās apkārtnē. Izglītības iestādes organizētie svētki ir īpašs notikums ar senām tradīcijām, kas vieno izglītojamos, viņu vecākus, skolas absolventus, sadarbības partnerus, ārvalstu izglītības iestādes un iestādes darbiniekus. Lūdzu piešķirt finansējumu svētku pasākuma īstenošanai.</t>
  </si>
  <si>
    <t>https://dvs-limbazi.namejs.lv/Portal/Documents/Update/1466292</t>
  </si>
  <si>
    <t>Salacgrīvas vidusskolas izglītības programmu īstenošanas vieta Ainažos</t>
  </si>
  <si>
    <t>17.10.2026.</t>
  </si>
  <si>
    <t>Ainažu skolas 170. jubilejas svinības un absolventu salidojums</t>
  </si>
  <si>
    <t>2026. gadā agrākā Krišjāņa Valdemāra Ainažu pamatskola svinētu savu 170. jubileju. Izglītības iestāde ir skola ar ievērojamu vēsturi, kas ir ļoti nozīmīga vietējās kopienas sastāvdaļa. Izglītības iestādes svētku pasākums un absolventu salidojums ir īpašs un ļoti gaidīts pasākums. Lūdzu piešķirt finansējumu svētku pasākuma īstenošanai.</t>
  </si>
  <si>
    <t>https://dvs-limbazi.namejs.lv/Portal/Documents/Update/1466294</t>
  </si>
  <si>
    <t>Limbažu mūzikas un mākslas skola</t>
  </si>
  <si>
    <t>Aivars Tomiņš</t>
  </si>
  <si>
    <t>augusts</t>
  </si>
  <si>
    <t>09.510</t>
  </si>
  <si>
    <t>Vasaras nometne "Muzicēsim kopā"</t>
  </si>
  <si>
    <t>Krimuldas un Limbažu mūzikas skolu apvienotā bērnu simfoniskā orķestra vasaras nometnes "Muzicēsim kopā" vadītāja darba samaksa, ēdināšanas un telpu nomas izdevumi</t>
  </si>
  <si>
    <t>https://dvs-limbazi.namejs.lv/Portal/Documents/Update/1466612</t>
  </si>
  <si>
    <t>2.</t>
  </si>
  <si>
    <t>Mākslas nodaļas plenērs Ozolmuižā</t>
  </si>
  <si>
    <t>LMMS mākslas nodaļas audzēkņu vasaras plenēra dalībnieku ēdināšanas un telpu nomas izdevumi</t>
  </si>
  <si>
    <t>3.</t>
  </si>
  <si>
    <t>Starptautiskās mūzikas un senioru dienas koncerts</t>
  </si>
  <si>
    <t xml:space="preserve">Pieaicināto mākslinieku honorāriem </t>
  </si>
  <si>
    <t>4.</t>
  </si>
  <si>
    <t>visu gadu</t>
  </si>
  <si>
    <t>Kultūras pasākumi līdz 1500EUR</t>
  </si>
  <si>
    <t xml:space="preserve"> Koncertu pieaicinātiem māklsiniekiem un/vai koncertmeistariem</t>
  </si>
  <si>
    <t>Salacgrīvas Mūzikas skola</t>
  </si>
  <si>
    <t>Katrīna Žibala</t>
  </si>
  <si>
    <t>Februāris/ marts</t>
  </si>
  <si>
    <t>Meistarklases Limbažu novada mūzikas skolu flautas un sitaminstrumentspēles audzēkņiem.</t>
  </si>
  <si>
    <t xml:space="preserve"> -   € </t>
  </si>
  <si>
    <t xml:space="preserve">Gan audzēkņiem, gan pedagogiem ir nepieciešams papildināt savas profesionālās iemaņas un prasmes, iepazīties ar mūziķiem Latvijā, izzināt mūzikas karjeras iespējas, tādēļ sadarbībā ar sava instrumenta profesionāļiem Latvijas Nacionālā simfoniskā orķestra mūziķu kamermūzikas koncerta "Reiz Hārlemā" ietvaros tiku rīkotas meistarklases mūsu novada mūzikas skolu audzēkņiem un pedagogiem. Koncerts tiktu rīkots, sadarbojoties ar Salacgrīvas kultūras centru. 
Koncertā piedalās flautiste Maija Zandberga ( flautas spēles meistarklašu vadītāja), fagotists Jānis Semjonovs ( mūsu skolas absolvents), kontrabasists Oskars Bokanovs, perkusionists  Mikus Bāliņš ( sitaminstrumentu spēles meistarklašu vadītājs) un pianists Rihards Plešanovs. Vienā no skaņdarbiem koncertā kopā ar māksliniekiem piedalītos arī mūsu novada jaunie flautisti. Skolotājiem tā būtu iespēja apgūt profesionālās pilnveides programmu savās specialitātēs. </t>
  </si>
  <si>
    <t>https://dvs-limbazi.namejs.lv/Portal/Documents/Update/1466296</t>
  </si>
  <si>
    <t>Salacgrīvas Mākslas skola</t>
  </si>
  <si>
    <t>Imants Klīdzējs</t>
  </si>
  <si>
    <t>jūlijs, augusts</t>
  </si>
  <si>
    <t>Noborigamas dizaina darbnīca 2026</t>
  </si>
  <si>
    <t xml:space="preserve">Ikgadējs pasākums, keramikas nozares attīstībai un popularizēšanai. Pasākums ietver radošās meistarklases pie vieslektora, kur audzēkņi veido keramikas darbus, kurus apdedzina Naborigama krāsnī. </t>
  </si>
  <si>
    <t>https://dvs-limbazi.namejs.lv/Portal/Documents/Update/1459648</t>
  </si>
  <si>
    <t>aprīlis</t>
  </si>
  <si>
    <t>Latvijas Mākslas skolu keramikas dizaina konkursa  organizēšana</t>
  </si>
  <si>
    <t>Pasākums veicina dizaina keramikas attīstību un tā mijiedarbību ar profesionālās izglītības mācību programmām. Saistībā ar Noborigamas krāsns esamību Salacgrīvā, būtu lietderīgi to integrēt visas Latvijas mākslas skolu keramikas dizaina attīstībā. Konkursa uzvarētājiem ir iespēja piedalīties Naborigama meistarklasēs.</t>
  </si>
  <si>
    <t>Jāņa Zirņa Staiceles Mūzikas un mākslas skola</t>
  </si>
  <si>
    <t>Monta Grāvelsiņa</t>
  </si>
  <si>
    <t>februāris</t>
  </si>
  <si>
    <r>
      <t xml:space="preserve">Pūšaminstrumentu spēles audzēkņu koncerts ritmiskās mūzikas festivāla  </t>
    </r>
    <r>
      <rPr>
        <i/>
        <sz val="11"/>
        <color theme="1"/>
        <rFont val="Times New Roman"/>
        <family val="1"/>
        <charset val="186"/>
      </rPr>
      <t xml:space="preserve">Spožā nots </t>
    </r>
    <r>
      <rPr>
        <sz val="11"/>
        <color theme="1"/>
        <rFont val="Times New Roman"/>
        <family val="1"/>
        <charset val="186"/>
      </rPr>
      <t>projekta</t>
    </r>
    <r>
      <rPr>
        <i/>
        <sz val="11"/>
        <color theme="1"/>
        <rFont val="Times New Roman"/>
        <family val="1"/>
        <charset val="186"/>
      </rPr>
      <t xml:space="preserve"> </t>
    </r>
    <r>
      <rPr>
        <sz val="11"/>
        <color theme="1"/>
        <rFont val="Times New Roman"/>
        <family val="1"/>
        <charset val="186"/>
      </rPr>
      <t xml:space="preserve">ietvaros: </t>
    </r>
    <r>
      <rPr>
        <i/>
        <sz val="11"/>
        <color theme="1"/>
        <rFont val="Times New Roman"/>
        <family val="1"/>
        <charset val="186"/>
      </rPr>
      <t>Atnāc,ieklausies, pamēģni - varbūt…</t>
    </r>
  </si>
  <si>
    <t xml:space="preserve">Turpināt iesākto, ikkgadējo tradīciju -  ieinteresēt Staiceles bēnus apgūt pūšamo instrumentu spēli, radot iespēju jēgpilni un saturīgi pavdīt brīvo laiku, veidot vispusīgi attīstītas personības. </t>
  </si>
  <si>
    <t>https://dvs-limbazi.namejs.lv/Portal/Documents/Update/1466297</t>
  </si>
  <si>
    <t>marts</t>
  </si>
  <si>
    <r>
      <t xml:space="preserve">Stīgu instrumentu spēles audzēkņu koncerts ritmiskās mūzikas festivāla  </t>
    </r>
    <r>
      <rPr>
        <i/>
        <sz val="11"/>
        <color theme="1"/>
        <rFont val="Times New Roman"/>
        <family val="1"/>
        <charset val="186"/>
      </rPr>
      <t xml:space="preserve">Spožā nots </t>
    </r>
    <r>
      <rPr>
        <sz val="11"/>
        <color theme="1"/>
        <rFont val="Times New Roman"/>
        <family val="1"/>
        <charset val="186"/>
      </rPr>
      <t>projekta</t>
    </r>
    <r>
      <rPr>
        <i/>
        <sz val="11"/>
        <color theme="1"/>
        <rFont val="Times New Roman"/>
        <family val="1"/>
        <charset val="186"/>
      </rPr>
      <t xml:space="preserve"> </t>
    </r>
    <r>
      <rPr>
        <sz val="11"/>
        <color theme="1"/>
        <rFont val="Times New Roman"/>
        <family val="1"/>
        <charset val="186"/>
      </rPr>
      <t xml:space="preserve">ietvaros: </t>
    </r>
    <r>
      <rPr>
        <i/>
        <sz val="11"/>
        <color theme="1"/>
        <rFont val="Times New Roman"/>
        <family val="1"/>
        <charset val="186"/>
      </rPr>
      <t>Atnāc,ieklausies, pamēģni  - varbūt…</t>
    </r>
  </si>
  <si>
    <t xml:space="preserve">Turpināt iesākto, ikkgadējo tradīciju - ieinteresēt Staiceles bēnus apgūt stīgu instrumentu spēli,  radot iespēju jēgpilni un saturīgi pavdīt brīvo laiku, mācoties to saplānot, pilnveidpojoties par   vispusīgi attīstītām  personībām. </t>
  </si>
  <si>
    <t>Vokālistu koncerts ritmiskās mūzikas festivāla  Spožā nots projekta ietvaros: Atnāc,ieklausies, pamēģni  - varbūt…</t>
  </si>
  <si>
    <t xml:space="preserve">Turpināt iesākto, ikkgadējo tradīciju - ieinteresēt Staiceles bēnus apgūt un iemīlēt vokālo mākslu -   dziedāšanu kora klasē, attīstot prasmi muzicēt gan  kā solisiem, gan ansamblī, veidojot par dziesmu svēku dalībniekiem nākotnē. </t>
  </si>
  <si>
    <t>Sporta skola</t>
  </si>
  <si>
    <t>Diāna Zaļupe</t>
  </si>
  <si>
    <t>2026.gads</t>
  </si>
  <si>
    <t>Vispārizglītojošo skolu sporta spēles</t>
  </si>
  <si>
    <t>Limbažu novada vispārziglītojo skolu sacensības (pielikums Nr. 11)</t>
  </si>
  <si>
    <t>https://dvs-limbazi.namejs.lv/Portal/Documents/Update/1459798</t>
  </si>
  <si>
    <t>Limbažu Bērnu un jauniešu centrs</t>
  </si>
  <si>
    <t>Ilze Žūriņa-Davidčuka</t>
  </si>
  <si>
    <t>17.04. (repertuāra pārbaude dejotājiem)
 26. marts (koncerts, konkurss koriem) 
29. maijs (kopmēģinājumi)
2x Kopmēģinājumi koncertam "Tauriņu balsis"</t>
  </si>
  <si>
    <t>Limbažu novada skolu koru un deju kolektīvu kopmēģinājumi, konkurss, skate (koprepertuāra pārbaude) 2025./2026. m.g. laikā 17.04. (repertuāra pārbaude dejotājiem); 26. marts (koncerts, konkurss koriem)  un 29. maijs (kopmēģinājumi), kā arī koru kopmēģinājumi pēc nepieciešamības - "Tauriņu balsis" vismaz 2x</t>
  </si>
  <si>
    <t>Kopmēģinājumi, priekšskates, skates (repertuāra pārbaudes) ir ikgadēji interešu izglītības pasākumi, kuri notiek, lai dejotāji vai dziedātāji sagatavotos ikgadējai repertuāra pārbaudei. Viens no Limbažu BJC pamatuzdevumiem - pārbaudīt novada dejotāju un dziedātāju repertuāra apguves kvalitāti, sadarbojoties ar VIAA. Visi plānotie pasākumi, kuri ir interešu  izglītības, ir jāorganizē novadā, lai pēc tam varētu startēt nākamajās kārtās. Šo koordinē VIAA, kas izstrādā  nolikumus, uz kā pamata tiek veidoti pasākumu I kārtas (novada) nolikumi. Novadā ir skolu jauntnes deju kolektīvu virsvadītāja Dace Adviljone, kura iesaistās repertuāra apguves procesā un skatēs. Novada koru virsvadību ir uzņēmies Ints Teterovskis.</t>
  </si>
  <si>
    <t>https://dvs-limbazi.namejs.lv/Portal/Documents/Update/1466298</t>
  </si>
  <si>
    <t>I kārta 6. marts
II kārta (datums tiks precizēts)</t>
  </si>
  <si>
    <t>Skatuves runas konkurss I un II kārta Limbažos</t>
  </si>
  <si>
    <t xml:space="preserve">Ikgadējs interešu izglītības pasākums, kurā piedalās 1.-12. klašu skolēni. I kārta vienmēr tiek organizēta novados, tālāk procesā iesaistās VIAA. 2026. gadā II kārta notiks Limbažos, sadarbībā ar VIAA. </t>
  </si>
  <si>
    <t>I kārta 6. februāris, Limbaži  - konkurss "Balsis" un "No baroka līdz rokam" 
II kārta "Balsis" (vokālie ansambļi) 26. februāris, Limbaži
II kārta "No baroka līdz rokam" (VIA, kapelas un popgrupas) 13. februāris un 20. februāris Rīga</t>
  </si>
  <si>
    <t>Mūzikas konkursi vokāliem ansambļiem un vokāli instrumentāliem ansambļiem, popgrupām un kapelām.</t>
  </si>
  <si>
    <t xml:space="preserve">Interešu izglītības pasākumi, kuri arī notiek - I kārta novados, II kārta Limbažos un Rīgā. Muzikālie pasākumi dalās - konkurss "Balsis", kurā piedalās vokālie ansambļi. II kārta notiek 2026.gada 26. februārī Limbažos sadarbībā ar VIAA. Vokāli instrumentālie ansambļi, instrumentālie ansambļi, tautas mūzikas ansambļi un popgrupas  piedalās konkursā "No baroka līdz rokam". I kārta video konkurss. II kārtā piedalās VIAA  izvirzītie kolekīvi. Visi šie kolektīvi piedalās arī novada konkursā. </t>
  </si>
  <si>
    <t>Starptauriskā māksla izstāde - konkurss "Lidice 2026" - 2.-5.01. darbi uz Rīgu
Mākslas izstāde- konkurss "Te sākas mana pasaule" I kārta - izstāde Limbažu BJC no 18. februāra līdz 18. martam 
Mākslas izstāde- konkurss "Te sākas mana pasaule" II kārta - izstāde konkurss Vidzemē, noslēgums  21.04.</t>
  </si>
  <si>
    <t>Vizuāli/vizuāli plastiskās māksla -Starptautiskā izstāde "Lidice 2025" un mākslas izstāde/konkurss "Te sākas mana pasaule"</t>
  </si>
  <si>
    <t xml:space="preserve">Interešu izglītības pasākums, kurā piedalās vizuālās/vizuāli plastiskās un STEM jomas mākslas pulciņu dalībnieki. Abi konkursi notiek izstādes formātā, darbus izvērtē žūrija. Konkursam Lidice darbi tiek nogādāti un izvērtēti Rīgā. Laureātu darbi tālāk tiek vesti uz Čehiju - starptautiskai izvērtēšanai. VIAA organizētais mākslas konkurss "Te sākas mana pasaule" 2026. gadā notiks divās kārtās. I kārta novadā. Pēc  izvērtēšanas tālāk darbi tiek vesti uz II kārtu Vidzemes konkursu. Darbi no novada ir jāaizved un jāatved uz/no konkursa vietām. </t>
  </si>
  <si>
    <t>5.</t>
  </si>
  <si>
    <t>Trases automodeļu sacensības, 17. janvāris, Limbaži
STEM diena Limbažos - 31. augusts</t>
  </si>
  <si>
    <t>STEM jomas sacensības, meistarklases, tehno diena</t>
  </si>
  <si>
    <t xml:space="preserve">STEM jomas pasākums, kurš notiks jau trešo gadu. Mērķis - arvien vairāk paplašināt zināšanas par STEM nozarēm un iespējām piedalīties STEM jomas pulciņos. Šobrīd novadā ir ļoti maz šādas jomas pulciņi, bet lai sasniegtu MK izvirzītās prasības, šī joma novadā mēķtiecīgi jāatīsta. </t>
  </si>
  <si>
    <t>6.</t>
  </si>
  <si>
    <t>Skolēnu teātra festivāls "Saspēle", Limbažos 2. aprīlis
Skolēnu teātra festivāls "…un es iešu un iešu…", Valmiera, 24., 25. aprīlis</t>
  </si>
  <si>
    <t>Skolēnu teātra festivāls "Saspēle" un festivāls "…un es iešu un iešu…"</t>
  </si>
  <si>
    <t>Ikgadējs interešu izglītības pasākums. Skolēnu teātru festivāli ir iespēja  satikties, parādīt sevi, savu veikumu, kā arī redzēt citu teātru izrādes. Iespēja doties uz festivāliem citur, piemēram Valmieru. Festivālā aicinām pievienoties arī tuvākās apkārtnes skolēnu teātrus, lai dažādotu pieredzi. Šī ir iespēja visiem novada skolēnu teātriem parādīt savu sniegumu.</t>
  </si>
  <si>
    <t>7.</t>
  </si>
  <si>
    <t>Deju kolektīva "Varavīksne"  koncertuzvedums 5. jūnijs</t>
  </si>
  <si>
    <t>Limbažu BJC tiek domāts gan par izglītojamo audzināšanu, gan karjeras izglītību. Šis ir viens no pasākumiem karjeras izglītībā</t>
  </si>
  <si>
    <t xml:space="preserve">Limbažu BJC deju kolektīvā darbojas 334 dejotāji. Sezonas noslēguma koncertā dejotāji parāda visu, ko ir apguvuši mācību gada laikā. Tā jau ir kā tradīcija. Koncertuzveduma veidošānā un vadīšanā iesaistās  paši dejotāji. Šis ir iestādes viens no karjeras izglītības pasākumiem - parādīt, kā interešu izglītība sniedz ieguldījumu audzēkņu karjeras izvēlē. </t>
  </si>
  <si>
    <t>8.</t>
  </si>
  <si>
    <t>Izrādes aprīlis un oktobris</t>
  </si>
  <si>
    <t>Izrādes pirmskolas un skolas bērniem "Teātris un Es" iestudējumos</t>
  </si>
  <si>
    <t>Ikgadējs pasākums. Pirmskolas un sākumskolas bērniem tiek piedāvātas izrādes, lai sniegtu iespēju tuvāk mājām redzēt kvalitatīvas izrādes, mācīties teātra apmeklējuma kultūru. Ar teātri ir ilgadēja sadarbība, izrādes ir bērniem piemērotas un ļoti kvalitatīvas.</t>
  </si>
  <si>
    <t>9.</t>
  </si>
  <si>
    <t>29. maijs, Limbažu estrāde</t>
  </si>
  <si>
    <t>Limbažu novada skolu jaunatnes Dziesmu un deju svētki</t>
  </si>
  <si>
    <t>Limbažu novada skolu jaunatnes dziedātāju un dejotāju mācību gada noslēguma pasākums, tradicionāls, kurā satiekamies, lai parādītu pēdējā mācību gadā apgūto repertuāru. Mācītos uzstāties, apgūt laukumu, uzvesties pasākuma laikā utt. Šogad tas paies Raimonda Paula zīmē - gan dziedāsim Paula dziesmas, gan dejosim dejas ar Paula mūziku. Aicināsim arī pašu maestro piedalīties koncertā estrādē. Šis pasākums novadā ir nozīmīgs, sniedz ieskatu interešu izglītības procesā, kā arī parāda novada skolu jaunatnes māksliniecisko kolektīvu kvalitāti un sasniegumus. Svētkos piedalās Limbažu novada skolu jaunatnes deju 1.-12. klašu kolektīvi un 1.-12. klašu kori, ansambļi u.c. Plānojam divus koncertus  - dejo dejotāji, dzied kori  estrādē, mazās vienības, ansambļi, folkloras kopas u.c., uzstājas Brtnieku kvartālā. Esam palielinājuši budžetu par 1618 EUR, jo, veidojot 2 pasākumus un iekļaujot svētkos vairāk kolektīvus un grupas, veidojas lielākas izmaksas - apskaņošana, scenogrāfija, režija un reprezentācijas izdevumi.</t>
  </si>
  <si>
    <t>10.</t>
  </si>
  <si>
    <t>Deju kolektīvam "Varavīksnei" 55 - 19. vai 20. decembrī</t>
  </si>
  <si>
    <t>Limbažu BJC deju kolektīvam "Varavīksne" 55 gadu jubilejas pasākums</t>
  </si>
  <si>
    <t xml:space="preserve">Pasākums reizi piecos gados. Limbažu BJC deju kolektīvam "Varavīksne", kurā dejo 334 dejotāji 13 grupās (dati uz 1.10.), sākot no pirmskolas līdz vidusskolai, 2026./2027.m.g. noritēs jubilejas zīmē. Kolektīvs svinēs 55 gadu pastāvēšanu. Koncertuzvedumu plānojam decembrī, kas būs arī kolektīva vadītājas Rūtas Ozoliņas diplomdarbs. Deju kolektīvs "Varavīksne" pēdējos 10 gadus ir audzis gan skaitliski, gan kvalitatīvi. Esam lielākais deju kolektīvs novadā, kā arī viens no pieciem lielākajiem skolu janatnes deju kolektīviem valstī. Koncertuvedumā piedalīsies arī kapela "Eži. Lai dotu iespēju dejot vairākām grupām vienlaicīgi, kā aī lai būtu iespēja realizēt netradicionālas horeogrāfijas formas, plānots konfigurēt zāli. Lai katram dejotājam uz koncertuzvedumu būtu iespēja uzaicināt abus vecākus, plānojam organizēt  koncertuzvedumus divās dienās. </t>
  </si>
  <si>
    <t>11.</t>
  </si>
  <si>
    <t>2.-4.klašu koru svētki "Tauriņu balsis" Mežaparka lielajā estrādē 22.maijā</t>
  </si>
  <si>
    <t>2.-4. klašu koru svētki "Tauriņu balsis" Mežaparka lielajā estrādē -  no Limbažu novada gatavojas 8 kori</t>
  </si>
  <si>
    <t xml:space="preserve">Pasākums, kas nav ikgadējs. Ar Izglītības pārvaldi vienojāmies ka šo pasākumu iekļaujam Limbažu BJC budžetā. 2.-4. klašu koru svētkos "Tauriņu balsis" Mežaparka lielajā estrādē var piedalīties 2.-4. klašu kori, kuri apguvuši doto repertuāru un piedalījušies noklausīšanā. Koncerts konkurss paredzēts 26. martā Limbažos. No pašvaldības plānojam transportu un dalībnieku ēdināšanu. </t>
  </si>
  <si>
    <t>Limbažu novada izglītības pārvalde</t>
  </si>
  <si>
    <t>septembra pirmā nedēļa</t>
  </si>
  <si>
    <t xml:space="preserve">"Bitīšu svētki"
</t>
  </si>
  <si>
    <t>Limbažu novada pasākums 1.klases skolēniem. 1.klasnieki saņem dāvaniņās- sudraba  bitīti, maisiņu ar bitīti, našķi un ūdeni. Viesmākslinieku priekšnesumi (pakalpojuma līgums). Provizoriskais 1.klasnieku skaits 235. Bitīšu cena augs, iespējams, ka ar 7000 būs par maz.</t>
  </si>
  <si>
    <t>https://dvs-limbazi.namejs.lv/Portal/Documents/Update/1466299</t>
  </si>
  <si>
    <t>augusta pēdējā nedēļa</t>
  </si>
  <si>
    <t>Pedagogu konference</t>
  </si>
  <si>
    <t>maijs</t>
  </si>
  <si>
    <t>09.810</t>
  </si>
  <si>
    <t>Olimpiāžu uzvarētāju svētki</t>
  </si>
  <si>
    <t>Limbažu novada rīkots pasākums mācību priekšmetu olimpiāžu uzvarētājiem līdz 200 izglītojamiem un pedagogiem - pateicības raksti, ziedi- EUR 500, uzkodas EUR 1500, muzikālais noformējums, darbnīcas - EUR 2000, sudraba pūcītes 3200) - sakarā ar sudraba pūcīšu cenas palielinājumu. Vienas pūcītes cena palielināsies pa 2 vai 3 EUR, jo ir sudraba cenas kāpums.Vēl nav atrunāts, bet esam brīdināti.</t>
  </si>
  <si>
    <t>decembra sākums</t>
  </si>
  <si>
    <t>Gada jaunietis "IEMIRDZIES"</t>
  </si>
  <si>
    <t>Jaunatnes darba gada noslēguma pasākums: Brīvprātīgā darba - labāko apbalvošana, īstenoto Jauniešu iniciatīvu projektu autoru apbalvošana, konkurss "Gada jaunietis". (Balvas sveicajamajiem jauniešiem, muzikālai noformējums, kafijas galds, fotogrāfs)</t>
  </si>
  <si>
    <t>14.-16.07.2026</t>
  </si>
  <si>
    <t>Jauniešu pasākums "Ideju nakts"</t>
  </si>
  <si>
    <t>3 diennaktis dabā. Iesaistās līdz 40 Limbažu novada jaunieši. Pasākumā meistarklases un apmācību sesijas par sadarbību, saliedēšanos, iesaiste jaunatnes politikas plānošanā, iepazīt NVO darbu, jauniešu kompetenču celšana. (Nodarbību vadītāju atalgojums, ēdināšana, transports uz notikumu vietu, inventāras āra dzīves aktivitātēm)</t>
  </si>
  <si>
    <t>09.05., 23.05., 06.06.</t>
  </si>
  <si>
    <t>Pārgājienu cikls "Solis tuvāk.."</t>
  </si>
  <si>
    <t>3 pārgājienu cikls 30 jauniešiem katrā pārgājienā, pārgājienu laikā tiek veiktas meistarklases par tēmām: atkarības, mentālā veselība, attiecības (atalgojums meistarklašu vadītājiem, ēdināšana, transports)</t>
  </si>
  <si>
    <t>jauniešu FORUMS</t>
  </si>
  <si>
    <t>Jauniešu Forums tiek īstenots katru otro gadu. Ar lekcijām, paneļdiskusijām par šī gada jaunatnes darba tēmu, meistarklases, radošās darbnīcas. Pasākumā tiek pārstāvētas visas novada skolas. (atalgojums meistarklašu, lekciju un radošo darbnīcu vadītājiem, muzikālais noformējums, ēdināšana)</t>
  </si>
  <si>
    <t>Jauniešu diena (Rampa)</t>
  </si>
  <si>
    <t>Jauniešu diena ar sporta, izglītojosām un radošām aktivitātēm visas dienas garumā visiem Limbažu novada jauniešiem (ap 200 apmeklētāji). Šogad plānots mazliet mainīt jauniešu dienas formātu pamatā organizējot sporta aktivitātes un mainīt jauniešu dienas nosaukumu. (tehniskais nodrošinājums aktivitātēm, muzikālais noformējums, atalgojums māksliniekiem un meistraklašu vadītājiem)</t>
  </si>
  <si>
    <t>Limbažu novada skolu POPiela</t>
  </si>
  <si>
    <t>Ikgadējā pasākuma "Zaļenedēļa" vietā aktuālāka ir Limbažu novada skolu POPiela, kas līdz šim tika īstenota ar jauniešu iniciatīvu projekta un sponsoru atbalstu. Šis pasākums ir attīstījies un guvis plašu atsaucību, tajā piedalās visas novada skolas, tādēļ tam ir nepieciešams stabils pasākuma budžets. (tehniskajam nodrošinājumam, skaņošanai un apbalvojumiem).</t>
  </si>
  <si>
    <t>Mobilie izbraucieni</t>
  </si>
  <si>
    <t>Mobilie izbraucieni uz novada vietām, kur nav jauniešu politikas īstenošanas vietas. 2026.gadā plānojam regulārus mobilos izbraucienus, ņemot vērā Valsts kontroles ieteikumus. (2025.gadā mobilie braucieni tika veikti no projekta "Digitālā darba ar jaunatni sistēmas attīstība pašvaldībās" līdzekļiem).</t>
  </si>
  <si>
    <t>Pasākumi Limbažu novada Jauniešu domes stiprināšanai</t>
  </si>
  <si>
    <t>Jauniešu domes tikšanās visās jaunatnes politikas īstenošanas vietās, braucieni uz skolām veicot jauniešu informēšanas akcijas. Brauciens uz Rēzekni 2026.gada jauniešu galvaspilsētu festivālu KOPUMS.</t>
  </si>
  <si>
    <t>12.</t>
  </si>
  <si>
    <t>Pasākumi izglītības iestāžu pašpārvaldēm un Brīvprātīgā darba stiprināšanai</t>
  </si>
  <si>
    <t>2026.gada jaunatnes darba tēma būs Brīvprātīgais darbs. Plānoti brīvprātīgā darba popularizēšanas pasākumi un apmācības brīvprātīgā darba veicējiem.</t>
  </si>
  <si>
    <t>97</t>
  </si>
  <si>
    <t>Kopā</t>
  </si>
  <si>
    <t>Agnese Smalkā-France</t>
  </si>
  <si>
    <t>A.Smalkā-France</t>
  </si>
  <si>
    <t>Konference tiks apmaksāta no projekta finansējuma (profesionālā pilnveide)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</si>
</sst>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426]_-;\-* #,##0\ [$€-426]_-;_-* &quot;-&quot;??\ [$€-426]_-;_-@_-"/>
    <numFmt numFmtId="165" formatCode="_-* #,##0\ [$€-426]_-;\-* #,##0\ [$€-426]_-;_-* &quot;-&quot;\ [$€-426]_-;_-@_-"/>
    <numFmt numFmtId="166" formatCode="_(&quot;€&quot;* #,##0.00_);_(&quot;€&quot;* \(#,##0.00\);_(&quot;€&quot;* &quot;-&quot;??_);_(@_)"/>
  </numFmts>
  <fonts count="16"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u/>
      <sz val="11"/>
      <color theme="10"/>
      <name val="Calibri"/>
      <family val="2"/>
      <charset val="186"/>
      <scheme val="minor"/>
    </font>
    <font>
      <b/>
      <sz val="11"/>
      <name val="Times New Roman"/>
      <family val="1"/>
      <charset val="186"/>
    </font>
    <font>
      <sz val="11"/>
      <name val="Times New Roman"/>
      <family val="1"/>
      <charset val="186"/>
    </font>
    <font>
      <sz val="11"/>
      <color theme="1"/>
      <name val="Times New Roman"/>
      <family val="1"/>
      <charset val="186"/>
    </font>
    <font>
      <sz val="11"/>
      <color theme="1"/>
      <name val="Calibri"/>
      <family val="2"/>
      <scheme val="minor"/>
    </font>
    <font>
      <sz val="12"/>
      <color theme="1"/>
      <name val="Times New Roman"/>
      <family val="1"/>
      <charset val="186"/>
    </font>
    <font>
      <b/>
      <sz val="11"/>
      <color theme="1"/>
      <name val="Times New Roman"/>
      <family val="1"/>
      <charset val="186"/>
    </font>
    <font>
      <b/>
      <u/>
      <sz val="11"/>
      <color theme="10"/>
      <name val="Calibri"/>
      <family val="2"/>
      <charset val="186"/>
      <scheme val="minor"/>
    </font>
    <font>
      <u/>
      <sz val="11"/>
      <color rgb="FF0070C0"/>
      <name val="Calibri"/>
      <family val="2"/>
      <charset val="186"/>
      <scheme val="minor"/>
    </font>
    <font>
      <sz val="11"/>
      <name val="Arial"/>
      <family val="2"/>
      <charset val="186"/>
    </font>
    <font>
      <i/>
      <sz val="11"/>
      <color theme="1"/>
      <name val="Times New Roman"/>
      <family val="1"/>
      <charset val="186"/>
    </font>
    <font>
      <sz val="11"/>
      <color theme="1"/>
      <name val="Times New Roman"/>
      <family val="1"/>
    </font>
    <font>
      <b/>
      <sz val="11"/>
      <name val="Arial"/>
      <family val="2"/>
      <charset val="186"/>
    </font>
  </fonts>
  <fills count="9">
    <fill>
      <patternFill patternType="none"/>
    </fill>
    <fill>
      <patternFill patternType="gray125"/>
    </fill>
    <fill>
      <patternFill patternType="solid">
        <fgColor theme="9"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FF"/>
      </patternFill>
    </fill>
    <fill>
      <patternFill patternType="solid">
        <fgColor theme="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s>
  <cellStyleXfs count="5">
    <xf numFmtId="0" fontId="0" fillId="0" borderId="0"/>
    <xf numFmtId="0" fontId="3" fillId="0" borderId="0" applyNumberFormat="0" applyFill="0" applyBorder="0" applyAlignment="0" applyProtection="0"/>
    <xf numFmtId="0" fontId="7" fillId="0" borderId="0"/>
    <xf numFmtId="166" fontId="1" fillId="0" borderId="0" applyFont="0" applyFill="0" applyBorder="0" applyAlignment="0" applyProtection="0"/>
    <xf numFmtId="0" fontId="1" fillId="0" borderId="0"/>
  </cellStyleXfs>
  <cellXfs count="108">
    <xf numFmtId="0" fontId="0" fillId="0" borderId="0" xfId="0"/>
    <xf numFmtId="0" fontId="5" fillId="3"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1" xfId="2" applyFont="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8" fillId="0" borderId="1" xfId="2" applyFont="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6" fillId="0" borderId="1" xfId="2" applyFont="1" applyBorder="1" applyAlignment="1" applyProtection="1">
      <alignment horizontal="center" vertical="center" wrapText="1"/>
      <protection locked="0"/>
    </xf>
    <xf numFmtId="164" fontId="6" fillId="0" borderId="1" xfId="0" applyNumberFormat="1" applyFont="1" applyBorder="1" applyAlignment="1" applyProtection="1">
      <alignment horizontal="center" vertical="center" wrapText="1"/>
      <protection locked="0"/>
    </xf>
    <xf numFmtId="164" fontId="9" fillId="5" borderId="1" xfId="0" applyNumberFormat="1" applyFont="1" applyFill="1" applyBorder="1" applyAlignment="1">
      <alignment horizontal="center" vertical="center"/>
    </xf>
    <xf numFmtId="0" fontId="6" fillId="0" borderId="1" xfId="0" applyFont="1" applyBorder="1" applyAlignment="1" applyProtection="1">
      <alignment wrapText="1"/>
      <protection locked="0"/>
    </xf>
    <xf numFmtId="0" fontId="3" fillId="0" borderId="1" xfId="1" applyBorder="1" applyAlignment="1" applyProtection="1">
      <alignment horizontal="center" vertical="center" wrapText="1"/>
    </xf>
    <xf numFmtId="0" fontId="6" fillId="0" borderId="0" xfId="0" applyFont="1" applyAlignment="1">
      <alignment horizontal="left" vertical="center" wrapText="1"/>
    </xf>
    <xf numFmtId="0" fontId="5" fillId="0" borderId="0" xfId="0" applyFont="1"/>
    <xf numFmtId="0" fontId="4" fillId="3" borderId="1" xfId="0" applyFont="1" applyFill="1" applyBorder="1" applyAlignment="1">
      <alignment horizontal="center" vertical="center" wrapText="1"/>
    </xf>
    <xf numFmtId="0" fontId="4" fillId="6" borderId="4" xfId="0" applyFont="1" applyFill="1" applyBorder="1" applyAlignment="1">
      <alignment horizontal="left" vertical="center" wrapText="1"/>
    </xf>
    <xf numFmtId="0" fontId="4" fillId="6" borderId="1" xfId="0" applyFont="1" applyFill="1" applyBorder="1" applyAlignment="1">
      <alignment horizontal="center" vertical="center" wrapText="1"/>
    </xf>
    <xf numFmtId="0" fontId="4" fillId="6" borderId="1" xfId="0" applyFont="1" applyFill="1" applyBorder="1" applyAlignment="1" applyProtection="1">
      <alignment horizontal="center" vertical="center" wrapText="1"/>
      <protection locked="0"/>
    </xf>
    <xf numFmtId="165" fontId="4" fillId="6" borderId="1" xfId="0" applyNumberFormat="1" applyFont="1" applyFill="1" applyBorder="1" applyAlignment="1" applyProtection="1">
      <alignment horizontal="center" vertical="center" wrapText="1"/>
      <protection locked="0"/>
    </xf>
    <xf numFmtId="165" fontId="4" fillId="6" borderId="1" xfId="0" applyNumberFormat="1" applyFont="1" applyFill="1" applyBorder="1" applyAlignment="1">
      <alignment horizontal="center" vertical="center" wrapText="1"/>
    </xf>
    <xf numFmtId="0" fontId="10" fillId="6" borderId="1" xfId="1" applyFont="1" applyFill="1" applyBorder="1" applyAlignment="1" applyProtection="1">
      <alignment horizontal="center" vertical="center" wrapText="1"/>
    </xf>
    <xf numFmtId="165" fontId="4" fillId="0" borderId="0" xfId="0" applyNumberFormat="1" applyFont="1" applyAlignment="1">
      <alignment horizontal="left" vertical="center"/>
    </xf>
    <xf numFmtId="0" fontId="4" fillId="0" borderId="0" xfId="0" applyFont="1"/>
    <xf numFmtId="0" fontId="5" fillId="4" borderId="4" xfId="0" applyFont="1" applyFill="1" applyBorder="1" applyAlignment="1">
      <alignment horizontal="left" vertical="center" wrapText="1"/>
    </xf>
    <xf numFmtId="0" fontId="5" fillId="4" borderId="1" xfId="0" applyFont="1" applyFill="1" applyBorder="1" applyAlignment="1">
      <alignment horizontal="center" vertical="center"/>
    </xf>
    <xf numFmtId="16" fontId="5" fillId="0" borderId="1" xfId="0" applyNumberFormat="1" applyFont="1" applyBorder="1" applyAlignment="1" applyProtection="1">
      <alignment horizontal="center" vertical="center" wrapText="1"/>
      <protection locked="0"/>
    </xf>
    <xf numFmtId="0" fontId="11" fillId="0" borderId="1" xfId="1" applyFont="1" applyBorder="1" applyAlignment="1" applyProtection="1">
      <alignment horizontal="center" vertical="center" wrapText="1"/>
    </xf>
    <xf numFmtId="0" fontId="6" fillId="0" borderId="1" xfId="0" applyFont="1" applyBorder="1" applyAlignment="1" applyProtection="1">
      <alignment vertical="center" wrapText="1"/>
      <protection locked="0"/>
    </xf>
    <xf numFmtId="0" fontId="6" fillId="0" borderId="1" xfId="0" applyFont="1" applyBorder="1" applyAlignment="1">
      <alignment wrapText="1"/>
    </xf>
    <xf numFmtId="0" fontId="6" fillId="0" borderId="1" xfId="0" applyFont="1" applyBorder="1" applyAlignment="1" applyProtection="1">
      <alignment horizontal="left" vertical="center" wrapText="1"/>
      <protection locked="0"/>
    </xf>
    <xf numFmtId="0" fontId="3" fillId="6" borderId="1" xfId="1" applyFill="1" applyBorder="1" applyAlignment="1" applyProtection="1">
      <alignment horizontal="center" vertical="center" wrapText="1"/>
    </xf>
    <xf numFmtId="0" fontId="5" fillId="7"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165" fontId="5" fillId="0" borderId="1" xfId="0" applyNumberFormat="1" applyFont="1" applyBorder="1" applyAlignment="1" applyProtection="1">
      <alignment horizontal="right" vertical="center"/>
      <protection locked="0"/>
    </xf>
    <xf numFmtId="0" fontId="5" fillId="0" borderId="1" xfId="2" applyFont="1" applyBorder="1" applyAlignment="1" applyProtection="1">
      <alignment horizontal="center" vertical="center" wrapText="1"/>
      <protection locked="0"/>
    </xf>
    <xf numFmtId="16" fontId="8" fillId="0" borderId="1" xfId="2" applyNumberFormat="1" applyFont="1" applyBorder="1" applyAlignment="1" applyProtection="1">
      <alignment horizontal="center" vertical="center" wrapText="1"/>
      <protection locked="0"/>
    </xf>
    <xf numFmtId="0" fontId="3" fillId="0" borderId="0" xfId="1" applyBorder="1" applyAlignment="1" applyProtection="1">
      <alignment horizontal="center" vertical="center" wrapText="1"/>
    </xf>
    <xf numFmtId="0" fontId="4" fillId="3" borderId="2" xfId="0" applyFont="1" applyFill="1" applyBorder="1" applyAlignment="1">
      <alignment horizontal="center" vertical="center" wrapText="1"/>
    </xf>
    <xf numFmtId="0" fontId="4" fillId="6" borderId="5"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6" borderId="2" xfId="0" applyFont="1" applyFill="1" applyBorder="1" applyAlignment="1" applyProtection="1">
      <alignment horizontal="center" vertical="center" wrapText="1"/>
      <protection locked="0"/>
    </xf>
    <xf numFmtId="164" fontId="6" fillId="0" borderId="1" xfId="0" applyNumberFormat="1" applyFont="1" applyBorder="1" applyAlignment="1" applyProtection="1">
      <alignment horizontal="left" vertical="top" wrapText="1"/>
      <protection locked="0"/>
    </xf>
    <xf numFmtId="164" fontId="9" fillId="5" borderId="1" xfId="0" applyNumberFormat="1" applyFont="1" applyFill="1" applyBorder="1" applyAlignment="1">
      <alignment horizontal="left" vertical="top"/>
    </xf>
    <xf numFmtId="0" fontId="6" fillId="0" borderId="1" xfId="0" applyFont="1" applyBorder="1" applyAlignment="1">
      <alignment horizontal="left" vertical="top" wrapText="1"/>
    </xf>
    <xf numFmtId="0" fontId="14" fillId="0" borderId="1" xfId="0" applyFont="1" applyBorder="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14" fillId="0" borderId="0" xfId="0" applyFont="1" applyAlignment="1" applyProtection="1">
      <alignment horizontal="center" vertical="center"/>
      <protection locked="0"/>
    </xf>
    <xf numFmtId="0" fontId="14" fillId="0" borderId="3"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protection locked="0"/>
    </xf>
    <xf numFmtId="0" fontId="5" fillId="7" borderId="1" xfId="0" applyFont="1" applyFill="1" applyBorder="1" applyAlignment="1" applyProtection="1">
      <alignment vertical="center" wrapText="1"/>
      <protection locked="0"/>
    </xf>
    <xf numFmtId="14" fontId="6" fillId="0" borderId="1" xfId="2" applyNumberFormat="1" applyFont="1" applyBorder="1" applyAlignment="1" applyProtection="1">
      <alignment horizontal="center" vertical="center" wrapText="1"/>
      <protection locked="0"/>
    </xf>
    <xf numFmtId="14" fontId="14" fillId="0" borderId="0" xfId="0" applyNumberFormat="1" applyFont="1" applyAlignment="1" applyProtection="1">
      <alignment horizontal="center" vertical="center"/>
      <protection locked="0"/>
    </xf>
    <xf numFmtId="14" fontId="14" fillId="0" borderId="1" xfId="0" applyNumberFormat="1" applyFont="1" applyBorder="1" applyAlignment="1" applyProtection="1">
      <alignment horizontal="center" vertical="center"/>
      <protection locked="0"/>
    </xf>
    <xf numFmtId="0" fontId="15" fillId="8" borderId="1" xfId="0" applyFont="1" applyFill="1" applyBorder="1"/>
    <xf numFmtId="0" fontId="15" fillId="8" borderId="4" xfId="0" applyFont="1" applyFill="1" applyBorder="1"/>
    <xf numFmtId="0" fontId="15" fillId="8" borderId="1" xfId="0" applyFont="1" applyFill="1" applyBorder="1" applyAlignment="1">
      <alignment horizontal="center" vertical="center"/>
    </xf>
    <xf numFmtId="0" fontId="15" fillId="8" borderId="1" xfId="0" applyFont="1" applyFill="1" applyBorder="1" applyAlignment="1" applyProtection="1">
      <alignment horizontal="center"/>
      <protection locked="0"/>
    </xf>
    <xf numFmtId="0" fontId="15" fillId="8" borderId="1" xfId="0" applyFont="1" applyFill="1" applyBorder="1" applyAlignment="1" applyProtection="1">
      <alignment horizontal="center" vertical="center"/>
      <protection locked="0"/>
    </xf>
    <xf numFmtId="165" fontId="15" fillId="8" borderId="1" xfId="0" applyNumberFormat="1" applyFont="1" applyFill="1" applyBorder="1" applyAlignment="1" applyProtection="1">
      <alignment horizontal="center"/>
      <protection locked="0"/>
    </xf>
    <xf numFmtId="165" fontId="15" fillId="8" borderId="1" xfId="0" applyNumberFormat="1" applyFont="1" applyFill="1" applyBorder="1" applyAlignment="1">
      <alignment horizontal="center"/>
    </xf>
    <xf numFmtId="0" fontId="15" fillId="8" borderId="1" xfId="0" applyFont="1" applyFill="1" applyBorder="1" applyAlignment="1">
      <alignment horizontal="left" vertical="center"/>
    </xf>
    <xf numFmtId="0" fontId="2" fillId="0" borderId="0" xfId="0" applyFont="1"/>
    <xf numFmtId="0" fontId="12" fillId="0" borderId="6" xfId="0" applyFont="1" applyBorder="1"/>
    <xf numFmtId="0" fontId="12" fillId="0" borderId="0" xfId="0" applyFont="1"/>
    <xf numFmtId="0" fontId="12" fillId="0" borderId="0" xfId="0" applyFont="1" applyAlignment="1">
      <alignment horizontal="center" vertical="center"/>
    </xf>
    <xf numFmtId="0" fontId="12" fillId="0" borderId="0" xfId="0" applyFont="1" applyAlignment="1" applyProtection="1">
      <alignment horizontal="center"/>
      <protection locked="0"/>
    </xf>
    <xf numFmtId="0" fontId="12" fillId="0" borderId="0" xfId="0" applyFont="1" applyAlignment="1" applyProtection="1">
      <alignment horizontal="center" vertical="center"/>
      <protection locked="0"/>
    </xf>
    <xf numFmtId="0" fontId="12" fillId="0" borderId="0" xfId="0" applyFont="1" applyAlignment="1">
      <alignment horizontal="left" vertical="center"/>
    </xf>
    <xf numFmtId="0" fontId="5" fillId="3" borderId="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3" fillId="0" borderId="2" xfId="1" applyBorder="1" applyAlignment="1" applyProtection="1">
      <alignment horizontal="center" vertical="center" wrapText="1"/>
    </xf>
    <xf numFmtId="0" fontId="3" fillId="0" borderId="7" xfId="1" applyBorder="1" applyAlignment="1" applyProtection="1">
      <alignment horizontal="center" vertical="center" wrapText="1"/>
    </xf>
    <xf numFmtId="0" fontId="3" fillId="0" borderId="3" xfId="1" applyBorder="1" applyAlignment="1" applyProtection="1">
      <alignment horizontal="center" vertical="center" wrapText="1"/>
    </xf>
    <xf numFmtId="0" fontId="5" fillId="7" borderId="2" xfId="0" applyFont="1" applyFill="1" applyBorder="1" applyAlignment="1" applyProtection="1">
      <alignment horizontal="center" vertical="center" wrapText="1"/>
      <protection locked="0"/>
    </xf>
    <xf numFmtId="0" fontId="5" fillId="7" borderId="7" xfId="0" applyFont="1" applyFill="1" applyBorder="1" applyAlignment="1" applyProtection="1">
      <alignment horizontal="center" vertical="center" wrapText="1"/>
      <protection locked="0"/>
    </xf>
    <xf numFmtId="0" fontId="5" fillId="7" borderId="3"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2" xfId="0" applyFont="1" applyFill="1" applyBorder="1" applyAlignment="1" applyProtection="1">
      <alignment horizontal="center" vertical="center"/>
      <protection locked="0"/>
    </xf>
    <xf numFmtId="0" fontId="5" fillId="4" borderId="7"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5" fillId="3" borderId="1" xfId="0" applyFont="1" applyFill="1" applyBorder="1" applyAlignment="1">
      <alignment horizontal="center" vertical="center" wrapText="1"/>
    </xf>
    <xf numFmtId="0" fontId="5" fillId="7" borderId="4" xfId="0" applyFont="1" applyFill="1" applyBorder="1" applyAlignment="1">
      <alignment horizontal="left" vertical="center" wrapText="1"/>
    </xf>
    <xf numFmtId="0" fontId="5" fillId="7" borderId="1" xfId="0" applyFont="1" applyFill="1" applyBorder="1" applyAlignment="1">
      <alignment horizontal="center" vertical="center" wrapText="1"/>
    </xf>
    <xf numFmtId="0" fontId="5" fillId="7"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cellXfs>
  <cellStyles count="5">
    <cellStyle name="Currency 2" xfId="3" xr:uid="{C18EEF6F-2ADC-4474-8E0F-6EC54B6B7A70}"/>
    <cellStyle name="Hipersaite" xfId="1" builtinId="8"/>
    <cellStyle name="Normal 2" xfId="2" xr:uid="{C3202728-8FD8-4019-8405-FD45376C9823}"/>
    <cellStyle name="Normal 3" xfId="4" xr:uid="{81BAEAA5-3AB4-4773-A87A-428567F7FEC6}"/>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2022 dizains">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Documents/Update/1466292" TargetMode="External"/><Relationship Id="rId13" Type="http://schemas.openxmlformats.org/officeDocument/2006/relationships/hyperlink" Target="../../Documents/Update/1459648" TargetMode="External"/><Relationship Id="rId18" Type="http://schemas.openxmlformats.org/officeDocument/2006/relationships/hyperlink" Target="../../Documents/Update/1459798" TargetMode="External"/><Relationship Id="rId26" Type="http://schemas.openxmlformats.org/officeDocument/2006/relationships/hyperlink" Target="../../Documents/Update/1466287" TargetMode="External"/><Relationship Id="rId3" Type="http://schemas.openxmlformats.org/officeDocument/2006/relationships/hyperlink" Target="../../Documents/Update/1466289" TargetMode="External"/><Relationship Id="rId21" Type="http://schemas.openxmlformats.org/officeDocument/2006/relationships/hyperlink" Target="../../Documents/Update/1466299" TargetMode="External"/><Relationship Id="rId7" Type="http://schemas.openxmlformats.org/officeDocument/2006/relationships/hyperlink" Target="../../Documents/Update/1466292" TargetMode="External"/><Relationship Id="rId12" Type="http://schemas.openxmlformats.org/officeDocument/2006/relationships/hyperlink" Target="../../Documents/Update/1466296" TargetMode="External"/><Relationship Id="rId17" Type="http://schemas.openxmlformats.org/officeDocument/2006/relationships/hyperlink" Target="../../Documents/Update/1459798" TargetMode="External"/><Relationship Id="rId25" Type="http://schemas.openxmlformats.org/officeDocument/2006/relationships/hyperlink" Target="../../Documents/Update/1466287" TargetMode="External"/><Relationship Id="rId2" Type="http://schemas.openxmlformats.org/officeDocument/2006/relationships/hyperlink" Target="../../Documents/Update/1466288" TargetMode="External"/><Relationship Id="rId16" Type="http://schemas.openxmlformats.org/officeDocument/2006/relationships/hyperlink" Target="../../Documents/Update/1466297" TargetMode="External"/><Relationship Id="rId20" Type="http://schemas.openxmlformats.org/officeDocument/2006/relationships/hyperlink" Target="../../Documents/Update/1466298" TargetMode="External"/><Relationship Id="rId29" Type="http://schemas.openxmlformats.org/officeDocument/2006/relationships/hyperlink" Target="../../Documents/Update/1466268" TargetMode="External"/><Relationship Id="rId1" Type="http://schemas.openxmlformats.org/officeDocument/2006/relationships/hyperlink" Target="../../Documents/Update/1466288" TargetMode="External"/><Relationship Id="rId6" Type="http://schemas.openxmlformats.org/officeDocument/2006/relationships/hyperlink" Target="../../Documents/Update/1466290" TargetMode="External"/><Relationship Id="rId11" Type="http://schemas.openxmlformats.org/officeDocument/2006/relationships/hyperlink" Target="../../Documents/Update/1466296" TargetMode="External"/><Relationship Id="rId24" Type="http://schemas.openxmlformats.org/officeDocument/2006/relationships/hyperlink" Target="../../Documents/Update/1466386" TargetMode="External"/><Relationship Id="rId5" Type="http://schemas.openxmlformats.org/officeDocument/2006/relationships/hyperlink" Target="../../Documents/Update/1466290" TargetMode="External"/><Relationship Id="rId15" Type="http://schemas.openxmlformats.org/officeDocument/2006/relationships/hyperlink" Target="../../Documents/Update/1466297" TargetMode="External"/><Relationship Id="rId23" Type="http://schemas.openxmlformats.org/officeDocument/2006/relationships/hyperlink" Target="../../Documents/Update/1466386" TargetMode="External"/><Relationship Id="rId28" Type="http://schemas.openxmlformats.org/officeDocument/2006/relationships/hyperlink" Target="../../Documents/Update/1466612" TargetMode="External"/><Relationship Id="rId10" Type="http://schemas.openxmlformats.org/officeDocument/2006/relationships/hyperlink" Target="../../Documents/Update/1466294" TargetMode="External"/><Relationship Id="rId19" Type="http://schemas.openxmlformats.org/officeDocument/2006/relationships/hyperlink" Target="../../Documents/Update/1466298" TargetMode="External"/><Relationship Id="rId4" Type="http://schemas.openxmlformats.org/officeDocument/2006/relationships/hyperlink" Target="../../Documents/Update/1466289" TargetMode="External"/><Relationship Id="rId9" Type="http://schemas.openxmlformats.org/officeDocument/2006/relationships/hyperlink" Target="../../Documents/Update/1466294" TargetMode="External"/><Relationship Id="rId14" Type="http://schemas.openxmlformats.org/officeDocument/2006/relationships/hyperlink" Target="../../Documents/Update/1459648" TargetMode="External"/><Relationship Id="rId22" Type="http://schemas.openxmlformats.org/officeDocument/2006/relationships/hyperlink" Target="../../Documents/Update/1466299" TargetMode="External"/><Relationship Id="rId27" Type="http://schemas.openxmlformats.org/officeDocument/2006/relationships/hyperlink" Target="../../Documents/Update/1466612" TargetMode="External"/><Relationship Id="rId30" Type="http://schemas.openxmlformats.org/officeDocument/2006/relationships/hyperlink" Target="../../Documents/Update/146626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1DE40-1A3F-47B8-8FBD-B52E2BEA4EA6}">
  <dimension ref="A1:N60"/>
  <sheetViews>
    <sheetView tabSelected="1" topLeftCell="A45" zoomScale="70" zoomScaleNormal="70" workbookViewId="0">
      <selection activeCell="L48" sqref="L48"/>
    </sheetView>
  </sheetViews>
  <sheetFormatPr defaultRowHeight="14.4" outlineLevelRow="3" x14ac:dyDescent="0.3"/>
  <cols>
    <col min="1" max="1" width="5.109375" style="63" customWidth="1"/>
    <col min="2" max="2" width="27.44140625" style="64" customWidth="1"/>
    <col min="3" max="3" width="18.33203125" style="65" customWidth="1"/>
    <col min="4" max="4" width="6.88671875" style="66" customWidth="1"/>
    <col min="5" max="5" width="17.109375" style="67" customWidth="1"/>
    <col min="6" max="6" width="10.6640625" style="67" customWidth="1"/>
    <col min="7" max="7" width="10.44140625" style="67" customWidth="1"/>
    <col min="8" max="8" width="26" style="67" customWidth="1"/>
    <col min="9" max="9" width="19" style="66" customWidth="1"/>
    <col min="10" max="10" width="17.5546875" style="66" customWidth="1"/>
    <col min="11" max="11" width="13.33203125" style="65" customWidth="1"/>
    <col min="12" max="13" width="32.6640625" style="68" customWidth="1"/>
  </cols>
  <sheetData>
    <row r="1" spans="1:14" ht="15" customHeight="1" x14ac:dyDescent="0.3">
      <c r="A1" s="103" t="s">
        <v>0</v>
      </c>
      <c r="B1" s="103"/>
      <c r="C1" s="104" t="s">
        <v>1</v>
      </c>
      <c r="D1" s="106" t="s">
        <v>2</v>
      </c>
      <c r="E1" s="106" t="s">
        <v>3</v>
      </c>
      <c r="F1" s="100" t="s">
        <v>4</v>
      </c>
      <c r="G1" s="100" t="s">
        <v>5</v>
      </c>
      <c r="H1" s="100" t="s">
        <v>6</v>
      </c>
      <c r="I1" s="101" t="s">
        <v>7</v>
      </c>
      <c r="J1" s="101" t="s">
        <v>8</v>
      </c>
      <c r="K1" s="102" t="s">
        <v>9</v>
      </c>
      <c r="L1" s="103" t="s">
        <v>10</v>
      </c>
      <c r="M1" s="104" t="s">
        <v>11</v>
      </c>
    </row>
    <row r="2" spans="1:14" ht="38.25" customHeight="1" x14ac:dyDescent="0.3">
      <c r="A2" s="103"/>
      <c r="B2" s="103"/>
      <c r="C2" s="105"/>
      <c r="D2" s="107"/>
      <c r="E2" s="107"/>
      <c r="F2" s="100"/>
      <c r="G2" s="100"/>
      <c r="H2" s="100"/>
      <c r="I2" s="101"/>
      <c r="J2" s="101"/>
      <c r="K2" s="102"/>
      <c r="L2" s="103"/>
      <c r="M2" s="105"/>
    </row>
    <row r="3" spans="1:14" s="14" customFormat="1" ht="96.6" outlineLevel="2" x14ac:dyDescent="0.25">
      <c r="A3" s="1">
        <v>913</v>
      </c>
      <c r="B3" s="2" t="s">
        <v>12</v>
      </c>
      <c r="C3" s="3" t="s">
        <v>13</v>
      </c>
      <c r="D3" s="4"/>
      <c r="E3" s="5" t="s">
        <v>14</v>
      </c>
      <c r="F3" s="6" t="s">
        <v>15</v>
      </c>
      <c r="G3" s="7">
        <v>4498</v>
      </c>
      <c r="H3" s="8" t="s">
        <v>16</v>
      </c>
      <c r="I3" s="9">
        <v>0</v>
      </c>
      <c r="J3" s="9">
        <v>1700</v>
      </c>
      <c r="K3" s="10">
        <f>J3-I3</f>
        <v>1700</v>
      </c>
      <c r="L3" s="11" t="s">
        <v>17</v>
      </c>
      <c r="M3" s="12" t="s">
        <v>18</v>
      </c>
      <c r="N3" s="13"/>
    </row>
    <row r="4" spans="1:14" s="23" customFormat="1" ht="43.2" outlineLevel="1" x14ac:dyDescent="0.25">
      <c r="A4" s="15">
        <v>913</v>
      </c>
      <c r="B4" s="16" t="s">
        <v>12</v>
      </c>
      <c r="C4" s="17" t="s">
        <v>13</v>
      </c>
      <c r="D4" s="18"/>
      <c r="E4" s="18"/>
      <c r="F4" s="18"/>
      <c r="G4" s="18"/>
      <c r="H4" s="18"/>
      <c r="I4" s="19">
        <f>SUM(I3)</f>
        <v>0</v>
      </c>
      <c r="J4" s="19">
        <f>SUM(J3)</f>
        <v>1700</v>
      </c>
      <c r="K4" s="20">
        <f>SUM(K3)</f>
        <v>1700</v>
      </c>
      <c r="L4" s="17"/>
      <c r="M4" s="21" t="s">
        <v>18</v>
      </c>
      <c r="N4" s="22"/>
    </row>
    <row r="5" spans="1:14" s="14" customFormat="1" ht="43.2" outlineLevel="2" x14ac:dyDescent="0.25">
      <c r="A5" s="1">
        <v>914</v>
      </c>
      <c r="B5" s="24" t="s">
        <v>19</v>
      </c>
      <c r="C5" s="25" t="s">
        <v>20</v>
      </c>
      <c r="D5" s="4" t="s">
        <v>21</v>
      </c>
      <c r="E5" s="26">
        <v>45890</v>
      </c>
      <c r="F5" s="6" t="s">
        <v>15</v>
      </c>
      <c r="G5" s="7">
        <v>4498</v>
      </c>
      <c r="H5" s="8" t="s">
        <v>22</v>
      </c>
      <c r="I5" s="9">
        <v>0</v>
      </c>
      <c r="J5" s="9">
        <v>1910</v>
      </c>
      <c r="K5" s="10">
        <f>J5-I5</f>
        <v>1910</v>
      </c>
      <c r="L5" s="11" t="s">
        <v>23</v>
      </c>
      <c r="M5" s="12" t="s">
        <v>24</v>
      </c>
      <c r="N5" s="13"/>
    </row>
    <row r="6" spans="1:14" s="23" customFormat="1" ht="43.2" outlineLevel="1" x14ac:dyDescent="0.25">
      <c r="A6" s="15">
        <v>914</v>
      </c>
      <c r="B6" s="16" t="s">
        <v>19</v>
      </c>
      <c r="C6" s="17" t="s">
        <v>20</v>
      </c>
      <c r="D6" s="18"/>
      <c r="E6" s="18"/>
      <c r="F6" s="18"/>
      <c r="G6" s="18"/>
      <c r="H6" s="18"/>
      <c r="I6" s="19">
        <f>SUM(I5:I5)</f>
        <v>0</v>
      </c>
      <c r="J6" s="19">
        <f>SUM(J5)</f>
        <v>1910</v>
      </c>
      <c r="K6" s="20">
        <f>SUM(K5)</f>
        <v>1910</v>
      </c>
      <c r="L6" s="17"/>
      <c r="M6" s="21" t="s">
        <v>24</v>
      </c>
      <c r="N6" s="22"/>
    </row>
    <row r="7" spans="1:14" s="14" customFormat="1" ht="43.2" outlineLevel="2" x14ac:dyDescent="0.25">
      <c r="A7" s="1">
        <v>917</v>
      </c>
      <c r="B7" s="24" t="s">
        <v>25</v>
      </c>
      <c r="C7" s="25" t="s">
        <v>26</v>
      </c>
      <c r="D7" s="4" t="s">
        <v>21</v>
      </c>
      <c r="E7" s="5" t="s">
        <v>27</v>
      </c>
      <c r="F7" s="6" t="s">
        <v>15</v>
      </c>
      <c r="G7" s="7">
        <v>4498</v>
      </c>
      <c r="H7" s="8" t="s">
        <v>28</v>
      </c>
      <c r="I7" s="9"/>
      <c r="J7" s="9">
        <v>1800</v>
      </c>
      <c r="K7" s="10">
        <v>1800</v>
      </c>
      <c r="L7" s="11" t="s">
        <v>29</v>
      </c>
      <c r="M7" s="27" t="s">
        <v>30</v>
      </c>
      <c r="N7" s="13"/>
    </row>
    <row r="8" spans="1:14" s="23" customFormat="1" ht="43.2" outlineLevel="1" x14ac:dyDescent="0.25">
      <c r="A8" s="15">
        <v>917</v>
      </c>
      <c r="B8" s="16" t="s">
        <v>25</v>
      </c>
      <c r="C8" s="17" t="s">
        <v>26</v>
      </c>
      <c r="D8" s="18"/>
      <c r="E8" s="18"/>
      <c r="F8" s="18"/>
      <c r="G8" s="18"/>
      <c r="H8" s="18"/>
      <c r="I8" s="19">
        <f>SUM(I7)</f>
        <v>0</v>
      </c>
      <c r="J8" s="19">
        <f>SUM(J7)</f>
        <v>1800</v>
      </c>
      <c r="K8" s="20">
        <f>SUM(K7)</f>
        <v>1800</v>
      </c>
      <c r="L8" s="17"/>
      <c r="M8" s="21" t="s">
        <v>30</v>
      </c>
      <c r="N8" s="22"/>
    </row>
    <row r="9" spans="1:14" s="14" customFormat="1" ht="43.2" outlineLevel="2" x14ac:dyDescent="0.25">
      <c r="A9" s="1">
        <v>922</v>
      </c>
      <c r="B9" s="24" t="s">
        <v>31</v>
      </c>
      <c r="C9" s="25" t="s">
        <v>32</v>
      </c>
      <c r="D9" s="4" t="s">
        <v>21</v>
      </c>
      <c r="E9" s="5" t="s">
        <v>33</v>
      </c>
      <c r="F9" s="6" t="s">
        <v>34</v>
      </c>
      <c r="G9" s="7">
        <v>4497</v>
      </c>
      <c r="H9" s="8" t="s">
        <v>35</v>
      </c>
      <c r="I9" s="9">
        <v>1000</v>
      </c>
      <c r="J9" s="9">
        <v>4100</v>
      </c>
      <c r="K9" s="10">
        <f>J9-I9</f>
        <v>3100</v>
      </c>
      <c r="L9" s="11" t="s">
        <v>36</v>
      </c>
      <c r="M9" s="12" t="s">
        <v>37</v>
      </c>
      <c r="N9" s="13"/>
    </row>
    <row r="10" spans="1:14" s="23" customFormat="1" ht="43.2" outlineLevel="1" x14ac:dyDescent="0.25">
      <c r="A10" s="15">
        <v>922</v>
      </c>
      <c r="B10" s="16" t="s">
        <v>31</v>
      </c>
      <c r="C10" s="17" t="s">
        <v>32</v>
      </c>
      <c r="D10" s="18"/>
      <c r="E10" s="18"/>
      <c r="F10" s="18"/>
      <c r="G10" s="18"/>
      <c r="H10" s="18"/>
      <c r="I10" s="19">
        <f>SUM(I9)</f>
        <v>1000</v>
      </c>
      <c r="J10" s="19">
        <f>SUM(J9)</f>
        <v>4100</v>
      </c>
      <c r="K10" s="20">
        <f>SUM(K9)</f>
        <v>3100</v>
      </c>
      <c r="L10" s="17"/>
      <c r="M10" s="21" t="s">
        <v>37</v>
      </c>
      <c r="N10" s="22"/>
    </row>
    <row r="11" spans="1:14" s="14" customFormat="1" ht="110.4" outlineLevel="2" x14ac:dyDescent="0.25">
      <c r="A11" s="1">
        <v>928</v>
      </c>
      <c r="B11" s="24" t="s">
        <v>38</v>
      </c>
      <c r="C11" s="25" t="s">
        <v>39</v>
      </c>
      <c r="D11" s="4" t="s">
        <v>21</v>
      </c>
      <c r="E11" s="4" t="s">
        <v>40</v>
      </c>
      <c r="F11" s="6" t="s">
        <v>34</v>
      </c>
      <c r="G11" s="7">
        <v>4497</v>
      </c>
      <c r="H11" s="8" t="s">
        <v>41</v>
      </c>
      <c r="I11" s="9">
        <v>2500</v>
      </c>
      <c r="J11" s="9">
        <v>5500</v>
      </c>
      <c r="K11" s="10">
        <f>J11-I11</f>
        <v>3000</v>
      </c>
      <c r="L11" s="11" t="s">
        <v>42</v>
      </c>
      <c r="M11" s="12" t="s">
        <v>43</v>
      </c>
      <c r="N11" s="13"/>
    </row>
    <row r="12" spans="1:14" s="23" customFormat="1" ht="43.2" outlineLevel="1" x14ac:dyDescent="0.25">
      <c r="A12" s="15">
        <v>928</v>
      </c>
      <c r="B12" s="16" t="s">
        <v>38</v>
      </c>
      <c r="C12" s="17" t="s">
        <v>39</v>
      </c>
      <c r="D12" s="18"/>
      <c r="E12" s="18"/>
      <c r="F12" s="18"/>
      <c r="G12" s="18"/>
      <c r="H12" s="18"/>
      <c r="I12" s="19">
        <f>SUM(I11)</f>
        <v>2500</v>
      </c>
      <c r="J12" s="19">
        <f>SUM(J11)</f>
        <v>5500</v>
      </c>
      <c r="K12" s="20">
        <f>SUM(K11)</f>
        <v>3000</v>
      </c>
      <c r="L12" s="17"/>
      <c r="M12" s="21" t="s">
        <v>43</v>
      </c>
      <c r="N12" s="22"/>
    </row>
    <row r="13" spans="1:14" s="14" customFormat="1" ht="54" customHeight="1" outlineLevel="2" x14ac:dyDescent="0.25">
      <c r="A13" s="1">
        <v>932</v>
      </c>
      <c r="B13" s="24" t="s">
        <v>44</v>
      </c>
      <c r="C13" s="25" t="s">
        <v>45</v>
      </c>
      <c r="D13" s="4" t="s">
        <v>21</v>
      </c>
      <c r="E13" s="5" t="s">
        <v>46</v>
      </c>
      <c r="F13" s="6" t="s">
        <v>34</v>
      </c>
      <c r="G13" s="7">
        <v>4497</v>
      </c>
      <c r="H13" s="8" t="s">
        <v>47</v>
      </c>
      <c r="I13" s="9">
        <v>3000</v>
      </c>
      <c r="J13" s="9">
        <v>4000</v>
      </c>
      <c r="K13" s="10">
        <v>1000</v>
      </c>
      <c r="L13" s="30" t="s">
        <v>48</v>
      </c>
      <c r="M13" s="12" t="s">
        <v>49</v>
      </c>
      <c r="N13" s="13"/>
    </row>
    <row r="14" spans="1:14" s="23" customFormat="1" ht="51.75" customHeight="1" outlineLevel="1" x14ac:dyDescent="0.25">
      <c r="A14" s="15">
        <v>932</v>
      </c>
      <c r="B14" s="16" t="s">
        <v>44</v>
      </c>
      <c r="C14" s="17" t="s">
        <v>45</v>
      </c>
      <c r="D14" s="18"/>
      <c r="E14" s="18"/>
      <c r="F14" s="18"/>
      <c r="G14" s="18"/>
      <c r="H14" s="18"/>
      <c r="I14" s="19">
        <f>SUM(I13)</f>
        <v>3000</v>
      </c>
      <c r="J14" s="19">
        <f>SUM(J13)</f>
        <v>4000</v>
      </c>
      <c r="K14" s="20">
        <f>SUM(K13)</f>
        <v>1000</v>
      </c>
      <c r="L14" s="17"/>
      <c r="M14" s="31" t="s">
        <v>49</v>
      </c>
      <c r="N14" s="22"/>
    </row>
    <row r="15" spans="1:14" s="14" customFormat="1" ht="165.6" outlineLevel="2" x14ac:dyDescent="0.25">
      <c r="A15" s="1">
        <v>933</v>
      </c>
      <c r="B15" s="24" t="s">
        <v>50</v>
      </c>
      <c r="C15" s="25" t="s">
        <v>51</v>
      </c>
      <c r="D15" s="4" t="s">
        <v>21</v>
      </c>
      <c r="E15" s="5" t="s">
        <v>52</v>
      </c>
      <c r="F15" s="6" t="s">
        <v>34</v>
      </c>
      <c r="G15" s="7">
        <v>4497</v>
      </c>
      <c r="H15" s="8" t="s">
        <v>53</v>
      </c>
      <c r="I15" s="9">
        <v>2100</v>
      </c>
      <c r="J15" s="9">
        <v>6500</v>
      </c>
      <c r="K15" s="10">
        <f>J15-I15</f>
        <v>4400</v>
      </c>
      <c r="L15" s="30" t="s">
        <v>54</v>
      </c>
      <c r="M15" s="12" t="s">
        <v>55</v>
      </c>
      <c r="N15" s="13"/>
    </row>
    <row r="16" spans="1:14" s="23" customFormat="1" ht="51.75" customHeight="1" outlineLevel="1" x14ac:dyDescent="0.25">
      <c r="A16" s="15">
        <v>933</v>
      </c>
      <c r="B16" s="16" t="s">
        <v>50</v>
      </c>
      <c r="C16" s="17" t="s">
        <v>51</v>
      </c>
      <c r="D16" s="18"/>
      <c r="E16" s="18"/>
      <c r="F16" s="18"/>
      <c r="G16" s="18"/>
      <c r="H16" s="18"/>
      <c r="I16" s="19">
        <f>SUM(I15)</f>
        <v>2100</v>
      </c>
      <c r="J16" s="19">
        <f>SUM(J15)</f>
        <v>6500</v>
      </c>
      <c r="K16" s="20">
        <f>SUM(K15)</f>
        <v>4400</v>
      </c>
      <c r="L16" s="17"/>
      <c r="M16" s="21" t="s">
        <v>55</v>
      </c>
      <c r="N16" s="22"/>
    </row>
    <row r="17" spans="1:14" s="14" customFormat="1" ht="138" outlineLevel="2" x14ac:dyDescent="0.25">
      <c r="A17" s="1">
        <v>927</v>
      </c>
      <c r="B17" s="24" t="s">
        <v>56</v>
      </c>
      <c r="C17" s="25" t="s">
        <v>51</v>
      </c>
      <c r="D17" s="4" t="s">
        <v>21</v>
      </c>
      <c r="E17" s="5" t="s">
        <v>57</v>
      </c>
      <c r="F17" s="6" t="s">
        <v>34</v>
      </c>
      <c r="G17" s="7">
        <v>4497</v>
      </c>
      <c r="H17" s="8" t="s">
        <v>58</v>
      </c>
      <c r="I17" s="9">
        <v>800</v>
      </c>
      <c r="J17" s="9">
        <v>4000</v>
      </c>
      <c r="K17" s="10">
        <f>J17-I17</f>
        <v>3200</v>
      </c>
      <c r="L17" s="30" t="s">
        <v>59</v>
      </c>
      <c r="M17" s="12" t="s">
        <v>60</v>
      </c>
      <c r="N17" s="13"/>
    </row>
    <row r="18" spans="1:14" s="23" customFormat="1" ht="43.2" outlineLevel="1" x14ac:dyDescent="0.25">
      <c r="A18" s="15">
        <v>927</v>
      </c>
      <c r="B18" s="16" t="s">
        <v>56</v>
      </c>
      <c r="C18" s="17" t="s">
        <v>51</v>
      </c>
      <c r="D18" s="18"/>
      <c r="E18" s="18"/>
      <c r="F18" s="18"/>
      <c r="G18" s="18"/>
      <c r="H18" s="18"/>
      <c r="I18" s="19">
        <f>SUM(I17)</f>
        <v>800</v>
      </c>
      <c r="J18" s="19">
        <f>SUM(J17)</f>
        <v>4000</v>
      </c>
      <c r="K18" s="20">
        <f>SUM(K17)</f>
        <v>3200</v>
      </c>
      <c r="L18" s="17"/>
      <c r="M18" s="21" t="s">
        <v>60</v>
      </c>
      <c r="N18" s="22"/>
    </row>
    <row r="19" spans="1:14" s="14" customFormat="1" ht="45" hidden="1" customHeight="1" outlineLevel="3" x14ac:dyDescent="0.25">
      <c r="A19" s="96">
        <v>941</v>
      </c>
      <c r="B19" s="97" t="s">
        <v>61</v>
      </c>
      <c r="C19" s="98" t="s">
        <v>62</v>
      </c>
      <c r="D19" s="32" t="s">
        <v>21</v>
      </c>
      <c r="E19" s="5" t="s">
        <v>63</v>
      </c>
      <c r="F19" s="99" t="s">
        <v>64</v>
      </c>
      <c r="G19" s="7">
        <v>4794</v>
      </c>
      <c r="H19" s="33" t="s">
        <v>65</v>
      </c>
      <c r="I19" s="34"/>
      <c r="J19" s="9">
        <v>2800</v>
      </c>
      <c r="K19" s="10">
        <f>J19-I19</f>
        <v>2800</v>
      </c>
      <c r="L19" s="11" t="s">
        <v>66</v>
      </c>
      <c r="M19" s="78" t="s">
        <v>67</v>
      </c>
      <c r="N19" s="13"/>
    </row>
    <row r="20" spans="1:14" s="14" customFormat="1" ht="41.4" hidden="1" outlineLevel="3" x14ac:dyDescent="0.25">
      <c r="A20" s="96"/>
      <c r="B20" s="97"/>
      <c r="C20" s="98"/>
      <c r="D20" s="32" t="s">
        <v>68</v>
      </c>
      <c r="E20" s="5" t="s">
        <v>63</v>
      </c>
      <c r="F20" s="99"/>
      <c r="G20" s="84">
        <v>420</v>
      </c>
      <c r="H20" s="35" t="s">
        <v>69</v>
      </c>
      <c r="I20" s="34"/>
      <c r="J20" s="9">
        <v>1000</v>
      </c>
      <c r="K20" s="10">
        <f>J20-I20</f>
        <v>1000</v>
      </c>
      <c r="L20" s="11" t="s">
        <v>70</v>
      </c>
      <c r="M20" s="79"/>
      <c r="N20" s="13"/>
    </row>
    <row r="21" spans="1:14" s="14" customFormat="1" ht="27.6" hidden="1" outlineLevel="3" x14ac:dyDescent="0.25">
      <c r="A21" s="96"/>
      <c r="B21" s="97"/>
      <c r="C21" s="98"/>
      <c r="D21" s="32" t="s">
        <v>71</v>
      </c>
      <c r="E21" s="36">
        <v>45931</v>
      </c>
      <c r="F21" s="99"/>
      <c r="G21" s="85"/>
      <c r="H21" s="33" t="s">
        <v>72</v>
      </c>
      <c r="I21" s="34"/>
      <c r="J21" s="9">
        <v>500</v>
      </c>
      <c r="K21" s="10">
        <f>J21-I21</f>
        <v>500</v>
      </c>
      <c r="L21" s="29" t="s">
        <v>73</v>
      </c>
      <c r="M21" s="79"/>
      <c r="N21" s="13"/>
    </row>
    <row r="22" spans="1:14" s="14" customFormat="1" ht="27.6" hidden="1" outlineLevel="3" x14ac:dyDescent="0.25">
      <c r="A22" s="96"/>
      <c r="B22" s="97"/>
      <c r="C22" s="98"/>
      <c r="D22" s="32" t="s">
        <v>74</v>
      </c>
      <c r="E22" s="5" t="s">
        <v>75</v>
      </c>
      <c r="F22" s="99"/>
      <c r="G22" s="86"/>
      <c r="H22" s="8" t="s">
        <v>76</v>
      </c>
      <c r="I22" s="34"/>
      <c r="J22" s="9">
        <v>500</v>
      </c>
      <c r="K22" s="10">
        <f>J22-I22</f>
        <v>500</v>
      </c>
      <c r="L22" s="29" t="s">
        <v>77</v>
      </c>
      <c r="M22" s="80"/>
      <c r="N22" s="13"/>
    </row>
    <row r="23" spans="1:14" s="23" customFormat="1" ht="43.2" outlineLevel="1" collapsed="1" x14ac:dyDescent="0.25">
      <c r="A23" s="15">
        <v>941</v>
      </c>
      <c r="B23" s="16" t="s">
        <v>61</v>
      </c>
      <c r="C23" s="17" t="s">
        <v>62</v>
      </c>
      <c r="D23" s="18"/>
      <c r="E23" s="18"/>
      <c r="F23" s="18"/>
      <c r="G23" s="18"/>
      <c r="H23" s="18"/>
      <c r="I23" s="19">
        <f>SUM(I19:I22)</f>
        <v>0</v>
      </c>
      <c r="J23" s="19">
        <f>SUM('Pasākumi 2026.gadā'!J19:J22)</f>
        <v>4800</v>
      </c>
      <c r="K23" s="20">
        <f>SUM('Pasākumi 2026.gadā'!K19:K22)</f>
        <v>4800</v>
      </c>
      <c r="L23" s="17"/>
      <c r="M23" s="21" t="s">
        <v>67</v>
      </c>
      <c r="N23" s="22"/>
    </row>
    <row r="24" spans="1:14" s="14" customFormat="1" ht="386.4" outlineLevel="2" x14ac:dyDescent="0.25">
      <c r="A24" s="1">
        <v>942</v>
      </c>
      <c r="B24" s="24" t="s">
        <v>78</v>
      </c>
      <c r="C24" s="25" t="s">
        <v>79</v>
      </c>
      <c r="D24" s="4" t="s">
        <v>21</v>
      </c>
      <c r="E24" s="5" t="s">
        <v>80</v>
      </c>
      <c r="F24" s="6" t="s">
        <v>64</v>
      </c>
      <c r="G24" s="7">
        <v>420</v>
      </c>
      <c r="H24" s="8" t="s">
        <v>81</v>
      </c>
      <c r="I24" s="9" t="s">
        <v>82</v>
      </c>
      <c r="J24" s="9">
        <v>524</v>
      </c>
      <c r="K24" s="10">
        <v>524</v>
      </c>
      <c r="L24" s="11" t="s">
        <v>83</v>
      </c>
      <c r="M24" s="37" t="s">
        <v>84</v>
      </c>
      <c r="N24" s="13"/>
    </row>
    <row r="25" spans="1:14" s="23" customFormat="1" ht="43.2" outlineLevel="1" x14ac:dyDescent="0.25">
      <c r="A25" s="38">
        <v>942</v>
      </c>
      <c r="B25" s="39" t="s">
        <v>78</v>
      </c>
      <c r="C25" s="40" t="s">
        <v>79</v>
      </c>
      <c r="D25" s="18"/>
      <c r="E25" s="18"/>
      <c r="F25" s="18"/>
      <c r="G25" s="41"/>
      <c r="H25" s="18"/>
      <c r="I25" s="19">
        <f>SUM(I24)</f>
        <v>0</v>
      </c>
      <c r="J25" s="19">
        <f>SUM(J24)</f>
        <v>524</v>
      </c>
      <c r="K25" s="20">
        <f>SUM(K24)</f>
        <v>524</v>
      </c>
      <c r="L25" s="17"/>
      <c r="M25" s="21" t="s">
        <v>84</v>
      </c>
      <c r="N25" s="22"/>
    </row>
    <row r="26" spans="1:14" s="14" customFormat="1" ht="82.8" outlineLevel="2" x14ac:dyDescent="0.25">
      <c r="A26" s="69">
        <v>943</v>
      </c>
      <c r="B26" s="87" t="s">
        <v>85</v>
      </c>
      <c r="C26" s="90" t="s">
        <v>86</v>
      </c>
      <c r="D26" s="4" t="s">
        <v>21</v>
      </c>
      <c r="E26" s="4" t="s">
        <v>87</v>
      </c>
      <c r="F26" s="93" t="s">
        <v>64</v>
      </c>
      <c r="G26" s="84">
        <v>420</v>
      </c>
      <c r="H26" s="8" t="s">
        <v>88</v>
      </c>
      <c r="I26" s="34"/>
      <c r="J26" s="9">
        <v>450</v>
      </c>
      <c r="K26" s="10">
        <f>J26-I26</f>
        <v>450</v>
      </c>
      <c r="L26" s="29" t="s">
        <v>89</v>
      </c>
      <c r="M26" s="78" t="s">
        <v>90</v>
      </c>
      <c r="N26" s="13"/>
    </row>
    <row r="27" spans="1:14" s="14" customFormat="1" ht="138" outlineLevel="2" x14ac:dyDescent="0.25">
      <c r="A27" s="71"/>
      <c r="B27" s="89"/>
      <c r="C27" s="92"/>
      <c r="D27" s="4" t="s">
        <v>68</v>
      </c>
      <c r="E27" s="4" t="s">
        <v>91</v>
      </c>
      <c r="F27" s="95"/>
      <c r="G27" s="86"/>
      <c r="H27" s="8" t="s">
        <v>92</v>
      </c>
      <c r="I27" s="34"/>
      <c r="J27" s="9">
        <v>450</v>
      </c>
      <c r="K27" s="10">
        <f>J27-I27</f>
        <v>450</v>
      </c>
      <c r="L27" s="29" t="s">
        <v>93</v>
      </c>
      <c r="M27" s="80"/>
      <c r="N27" s="13"/>
    </row>
    <row r="28" spans="1:14" s="23" customFormat="1" ht="43.2" outlineLevel="1" x14ac:dyDescent="0.25">
      <c r="A28" s="15">
        <v>943</v>
      </c>
      <c r="B28" s="16" t="s">
        <v>85</v>
      </c>
      <c r="C28" s="17" t="s">
        <v>86</v>
      </c>
      <c r="D28" s="18"/>
      <c r="E28" s="18"/>
      <c r="F28" s="18"/>
      <c r="G28" s="18"/>
      <c r="H28" s="18"/>
      <c r="I28" s="19">
        <f>SUM(I26:I27)</f>
        <v>0</v>
      </c>
      <c r="J28" s="19">
        <f>SUM('Pasākumi 2026.gadā'!J26:J27)</f>
        <v>900</v>
      </c>
      <c r="K28" s="20">
        <f>SUM('Pasākumi 2026.gadā'!K26:K27)</f>
        <v>900</v>
      </c>
      <c r="L28" s="17"/>
      <c r="M28" s="21" t="s">
        <v>90</v>
      </c>
      <c r="N28" s="22"/>
    </row>
    <row r="29" spans="1:14" s="14" customFormat="1" ht="82.8" outlineLevel="2" x14ac:dyDescent="0.25">
      <c r="A29" s="69">
        <v>945</v>
      </c>
      <c r="B29" s="87" t="s">
        <v>94</v>
      </c>
      <c r="C29" s="90" t="s">
        <v>95</v>
      </c>
      <c r="D29" s="4" t="s">
        <v>21</v>
      </c>
      <c r="E29" s="5" t="s">
        <v>96</v>
      </c>
      <c r="F29" s="93" t="s">
        <v>64</v>
      </c>
      <c r="G29" s="84">
        <v>420</v>
      </c>
      <c r="H29" s="8" t="s">
        <v>97</v>
      </c>
      <c r="I29" s="9"/>
      <c r="J29" s="9">
        <v>150</v>
      </c>
      <c r="K29" s="10">
        <f>J29-I29</f>
        <v>150</v>
      </c>
      <c r="L29" s="29" t="s">
        <v>98</v>
      </c>
      <c r="M29" s="78" t="s">
        <v>99</v>
      </c>
      <c r="N29" s="13"/>
    </row>
    <row r="30" spans="1:14" s="14" customFormat="1" ht="82.8" outlineLevel="2" x14ac:dyDescent="0.25">
      <c r="A30" s="70"/>
      <c r="B30" s="88"/>
      <c r="C30" s="91"/>
      <c r="D30" s="4" t="s">
        <v>68</v>
      </c>
      <c r="E30" s="5" t="s">
        <v>100</v>
      </c>
      <c r="F30" s="94"/>
      <c r="G30" s="85"/>
      <c r="H30" s="8" t="s">
        <v>101</v>
      </c>
      <c r="I30" s="9"/>
      <c r="J30" s="9">
        <v>150</v>
      </c>
      <c r="K30" s="10">
        <f>J30-I30</f>
        <v>150</v>
      </c>
      <c r="L30" s="29" t="s">
        <v>102</v>
      </c>
      <c r="M30" s="79"/>
      <c r="N30" s="13"/>
    </row>
    <row r="31" spans="1:14" s="14" customFormat="1" ht="82.8" outlineLevel="2" x14ac:dyDescent="0.25">
      <c r="A31" s="71"/>
      <c r="B31" s="89"/>
      <c r="C31" s="92"/>
      <c r="D31" s="4" t="s">
        <v>71</v>
      </c>
      <c r="E31" s="5" t="s">
        <v>91</v>
      </c>
      <c r="F31" s="95"/>
      <c r="G31" s="86"/>
      <c r="H31" s="8" t="s">
        <v>103</v>
      </c>
      <c r="I31" s="9"/>
      <c r="J31" s="9">
        <v>150</v>
      </c>
      <c r="K31" s="10">
        <f>J31-I31</f>
        <v>150</v>
      </c>
      <c r="L31" s="29" t="s">
        <v>104</v>
      </c>
      <c r="M31" s="79"/>
      <c r="N31" s="13"/>
    </row>
    <row r="32" spans="1:14" s="23" customFormat="1" ht="43.2" outlineLevel="1" x14ac:dyDescent="0.25">
      <c r="A32" s="15">
        <v>945</v>
      </c>
      <c r="B32" s="16" t="s">
        <v>94</v>
      </c>
      <c r="C32" s="17" t="s">
        <v>95</v>
      </c>
      <c r="D32" s="18"/>
      <c r="E32" s="18"/>
      <c r="F32" s="18"/>
      <c r="G32" s="18"/>
      <c r="H32" s="18"/>
      <c r="I32" s="19">
        <f>SUM(I29:I31)</f>
        <v>0</v>
      </c>
      <c r="J32" s="19">
        <f>SUM('Pasākumi 2026.gadā'!J29:J31)</f>
        <v>450</v>
      </c>
      <c r="K32" s="20">
        <f>SUM('Pasākumi 2026.gadā'!K29:K31)</f>
        <v>450</v>
      </c>
      <c r="L32" s="17"/>
      <c r="M32" s="21" t="s">
        <v>99</v>
      </c>
      <c r="N32" s="22"/>
    </row>
    <row r="33" spans="1:14" s="14" customFormat="1" ht="43.2" outlineLevel="2" x14ac:dyDescent="0.25">
      <c r="A33" s="1">
        <v>946</v>
      </c>
      <c r="B33" s="24" t="s">
        <v>105</v>
      </c>
      <c r="C33" s="25" t="s">
        <v>106</v>
      </c>
      <c r="D33" s="4" t="s">
        <v>21</v>
      </c>
      <c r="E33" s="5" t="s">
        <v>107</v>
      </c>
      <c r="F33" s="6" t="s">
        <v>64</v>
      </c>
      <c r="G33" s="7">
        <v>4361</v>
      </c>
      <c r="H33" s="8" t="s">
        <v>108</v>
      </c>
      <c r="I33" s="9">
        <v>0</v>
      </c>
      <c r="J33" s="9">
        <v>6420</v>
      </c>
      <c r="K33" s="10">
        <f>J33-I33</f>
        <v>6420</v>
      </c>
      <c r="L33" s="28" t="s">
        <v>109</v>
      </c>
      <c r="M33" s="12" t="s">
        <v>110</v>
      </c>
      <c r="N33" s="13"/>
    </row>
    <row r="34" spans="1:14" s="23" customFormat="1" ht="43.2" outlineLevel="1" x14ac:dyDescent="0.25">
      <c r="A34" s="15">
        <v>946</v>
      </c>
      <c r="B34" s="16" t="s">
        <v>105</v>
      </c>
      <c r="C34" s="17" t="s">
        <v>106</v>
      </c>
      <c r="D34" s="18"/>
      <c r="E34" s="18"/>
      <c r="F34" s="18"/>
      <c r="G34" s="18"/>
      <c r="H34" s="18"/>
      <c r="I34" s="19">
        <f>SUM(I33)</f>
        <v>0</v>
      </c>
      <c r="J34" s="19">
        <f>SUM(J33)</f>
        <v>6420</v>
      </c>
      <c r="K34" s="20">
        <f>SUM(K33)</f>
        <v>6420</v>
      </c>
      <c r="L34" s="17"/>
      <c r="M34" s="21" t="s">
        <v>110</v>
      </c>
      <c r="N34" s="22"/>
    </row>
    <row r="35" spans="1:14" s="14" customFormat="1" ht="289.8" outlineLevel="3" x14ac:dyDescent="0.25">
      <c r="A35" s="69">
        <v>951</v>
      </c>
      <c r="B35" s="72" t="s">
        <v>111</v>
      </c>
      <c r="C35" s="75" t="s">
        <v>112</v>
      </c>
      <c r="D35" s="32" t="s">
        <v>21</v>
      </c>
      <c r="E35" s="8" t="s">
        <v>113</v>
      </c>
      <c r="F35" s="81" t="s">
        <v>64</v>
      </c>
      <c r="G35" s="84">
        <v>420</v>
      </c>
      <c r="H35" s="8" t="s">
        <v>114</v>
      </c>
      <c r="I35" s="42"/>
      <c r="J35" s="42">
        <v>1079</v>
      </c>
      <c r="K35" s="43">
        <f t="shared" ref="K35:K45" si="0">J35-I35</f>
        <v>1079</v>
      </c>
      <c r="L35" s="44" t="s">
        <v>115</v>
      </c>
      <c r="M35" s="78" t="s">
        <v>116</v>
      </c>
      <c r="N35" s="13"/>
    </row>
    <row r="36" spans="1:14" s="14" customFormat="1" ht="82.8" outlineLevel="3" x14ac:dyDescent="0.25">
      <c r="A36" s="70"/>
      <c r="B36" s="73"/>
      <c r="C36" s="76"/>
      <c r="D36" s="32" t="s">
        <v>68</v>
      </c>
      <c r="E36" s="45" t="s">
        <v>117</v>
      </c>
      <c r="F36" s="82"/>
      <c r="G36" s="85"/>
      <c r="H36" s="45" t="s">
        <v>118</v>
      </c>
      <c r="I36" s="42"/>
      <c r="J36" s="42">
        <v>864</v>
      </c>
      <c r="K36" s="43">
        <f t="shared" si="0"/>
        <v>864</v>
      </c>
      <c r="L36" s="44" t="s">
        <v>119</v>
      </c>
      <c r="M36" s="79"/>
      <c r="N36" s="13"/>
    </row>
    <row r="37" spans="1:14" s="14" customFormat="1" ht="207" outlineLevel="3" x14ac:dyDescent="0.25">
      <c r="A37" s="70"/>
      <c r="B37" s="73"/>
      <c r="C37" s="76"/>
      <c r="D37" s="32" t="s">
        <v>71</v>
      </c>
      <c r="E37" s="8" t="s">
        <v>120</v>
      </c>
      <c r="F37" s="82"/>
      <c r="G37" s="85"/>
      <c r="H37" s="8" t="s">
        <v>121</v>
      </c>
      <c r="I37" s="42"/>
      <c r="J37" s="42">
        <v>1250</v>
      </c>
      <c r="K37" s="43">
        <f t="shared" si="0"/>
        <v>1250</v>
      </c>
      <c r="L37" s="44" t="s">
        <v>122</v>
      </c>
      <c r="M37" s="79"/>
      <c r="N37" s="13"/>
    </row>
    <row r="38" spans="1:14" s="14" customFormat="1" ht="248.4" outlineLevel="3" x14ac:dyDescent="0.25">
      <c r="A38" s="70"/>
      <c r="B38" s="73"/>
      <c r="C38" s="76"/>
      <c r="D38" s="32" t="s">
        <v>74</v>
      </c>
      <c r="E38" s="8" t="s">
        <v>123</v>
      </c>
      <c r="F38" s="82"/>
      <c r="G38" s="85"/>
      <c r="H38" s="46" t="s">
        <v>124</v>
      </c>
      <c r="I38" s="42"/>
      <c r="J38" s="42">
        <v>723</v>
      </c>
      <c r="K38" s="43">
        <f t="shared" si="0"/>
        <v>723</v>
      </c>
      <c r="L38" s="44" t="s">
        <v>125</v>
      </c>
      <c r="M38" s="79"/>
      <c r="N38" s="13"/>
    </row>
    <row r="39" spans="1:14" s="14" customFormat="1" ht="110.4" outlineLevel="3" x14ac:dyDescent="0.25">
      <c r="A39" s="70"/>
      <c r="B39" s="73"/>
      <c r="C39" s="76"/>
      <c r="D39" s="32" t="s">
        <v>126</v>
      </c>
      <c r="E39" s="8" t="s">
        <v>127</v>
      </c>
      <c r="F39" s="82"/>
      <c r="G39" s="85"/>
      <c r="H39" s="45" t="s">
        <v>128</v>
      </c>
      <c r="I39" s="42"/>
      <c r="J39" s="42">
        <v>928</v>
      </c>
      <c r="K39" s="43">
        <f t="shared" si="0"/>
        <v>928</v>
      </c>
      <c r="L39" s="44" t="s">
        <v>129</v>
      </c>
      <c r="M39" s="79"/>
      <c r="N39" s="13"/>
    </row>
    <row r="40" spans="1:14" s="14" customFormat="1" ht="138" outlineLevel="3" x14ac:dyDescent="0.25">
      <c r="A40" s="70"/>
      <c r="B40" s="73"/>
      <c r="C40" s="76"/>
      <c r="D40" s="32" t="s">
        <v>130</v>
      </c>
      <c r="E40" s="46" t="s">
        <v>131</v>
      </c>
      <c r="F40" s="82"/>
      <c r="G40" s="85"/>
      <c r="H40" s="45" t="s">
        <v>132</v>
      </c>
      <c r="I40" s="42"/>
      <c r="J40" s="42">
        <v>1190</v>
      </c>
      <c r="K40" s="43">
        <f t="shared" si="0"/>
        <v>1190</v>
      </c>
      <c r="L40" s="44" t="s">
        <v>133</v>
      </c>
      <c r="M40" s="79"/>
      <c r="N40" s="13"/>
    </row>
    <row r="41" spans="1:14" s="14" customFormat="1" ht="138" outlineLevel="3" x14ac:dyDescent="0.25">
      <c r="A41" s="70"/>
      <c r="B41" s="73"/>
      <c r="C41" s="76"/>
      <c r="D41" s="32" t="s">
        <v>134</v>
      </c>
      <c r="E41" s="8" t="s">
        <v>135</v>
      </c>
      <c r="F41" s="82"/>
      <c r="G41" s="86"/>
      <c r="H41" s="8" t="s">
        <v>136</v>
      </c>
      <c r="I41" s="9"/>
      <c r="J41" s="9">
        <v>600</v>
      </c>
      <c r="K41" s="10">
        <f t="shared" si="0"/>
        <v>600</v>
      </c>
      <c r="L41" s="11" t="s">
        <v>137</v>
      </c>
      <c r="M41" s="79"/>
      <c r="N41" s="13"/>
    </row>
    <row r="42" spans="1:14" s="14" customFormat="1" ht="110.4" outlineLevel="3" x14ac:dyDescent="0.25">
      <c r="A42" s="70"/>
      <c r="B42" s="73"/>
      <c r="C42" s="76"/>
      <c r="D42" s="32" t="s">
        <v>138</v>
      </c>
      <c r="E42" s="47" t="s">
        <v>139</v>
      </c>
      <c r="F42" s="82"/>
      <c r="G42" s="7">
        <v>4319</v>
      </c>
      <c r="H42" s="48" t="s">
        <v>140</v>
      </c>
      <c r="I42" s="9">
        <v>1800</v>
      </c>
      <c r="J42" s="9">
        <v>1800</v>
      </c>
      <c r="K42" s="10">
        <f t="shared" si="0"/>
        <v>0</v>
      </c>
      <c r="L42" s="29" t="s">
        <v>141</v>
      </c>
      <c r="M42" s="79"/>
      <c r="N42" s="13"/>
    </row>
    <row r="43" spans="1:14" s="14" customFormat="1" ht="400.2" outlineLevel="3" x14ac:dyDescent="0.25">
      <c r="A43" s="70"/>
      <c r="B43" s="73"/>
      <c r="C43" s="76"/>
      <c r="D43" s="32" t="s">
        <v>142</v>
      </c>
      <c r="E43" s="49" t="s">
        <v>143</v>
      </c>
      <c r="F43" s="82"/>
      <c r="G43" s="7">
        <v>4342</v>
      </c>
      <c r="H43" s="45" t="s">
        <v>144</v>
      </c>
      <c r="I43" s="9"/>
      <c r="J43" s="9">
        <v>10668</v>
      </c>
      <c r="K43" s="10">
        <f t="shared" si="0"/>
        <v>10668</v>
      </c>
      <c r="L43" s="29" t="s">
        <v>145</v>
      </c>
      <c r="M43" s="79"/>
      <c r="N43" s="13"/>
    </row>
    <row r="44" spans="1:14" s="14" customFormat="1" ht="345" outlineLevel="3" x14ac:dyDescent="0.25">
      <c r="A44" s="70"/>
      <c r="B44" s="73"/>
      <c r="C44" s="76"/>
      <c r="D44" s="32" t="s">
        <v>146</v>
      </c>
      <c r="E44" s="8" t="s">
        <v>147</v>
      </c>
      <c r="F44" s="82"/>
      <c r="G44" s="7">
        <v>4499</v>
      </c>
      <c r="H44" s="8" t="s">
        <v>148</v>
      </c>
      <c r="I44" s="9">
        <v>1000</v>
      </c>
      <c r="J44" s="9">
        <v>5790</v>
      </c>
      <c r="K44" s="10">
        <f t="shared" si="0"/>
        <v>4790</v>
      </c>
      <c r="L44" s="11" t="s">
        <v>149</v>
      </c>
      <c r="M44" s="79"/>
      <c r="N44" s="13"/>
    </row>
    <row r="45" spans="1:14" s="14" customFormat="1" ht="151.80000000000001" outlineLevel="3" x14ac:dyDescent="0.25">
      <c r="A45" s="71"/>
      <c r="B45" s="74"/>
      <c r="C45" s="77"/>
      <c r="D45" s="32" t="s">
        <v>150</v>
      </c>
      <c r="E45" s="8" t="s">
        <v>151</v>
      </c>
      <c r="F45" s="83"/>
      <c r="G45" s="7">
        <v>4326</v>
      </c>
      <c r="H45" s="8" t="s">
        <v>152</v>
      </c>
      <c r="I45" s="9"/>
      <c r="J45" s="9">
        <v>5090</v>
      </c>
      <c r="K45" s="10">
        <f t="shared" si="0"/>
        <v>5090</v>
      </c>
      <c r="L45" s="11" t="s">
        <v>153</v>
      </c>
      <c r="M45" s="80"/>
      <c r="N45" s="13"/>
    </row>
    <row r="46" spans="1:14" s="23" customFormat="1" ht="43.2" outlineLevel="1" x14ac:dyDescent="0.25">
      <c r="A46" s="15">
        <v>951</v>
      </c>
      <c r="B46" s="16" t="s">
        <v>111</v>
      </c>
      <c r="C46" s="17" t="s">
        <v>112</v>
      </c>
      <c r="D46" s="18"/>
      <c r="E46" s="18"/>
      <c r="F46" s="18"/>
      <c r="G46" s="18"/>
      <c r="H46" s="18"/>
      <c r="I46" s="19">
        <f>SUM(I35:I45)</f>
        <v>2800</v>
      </c>
      <c r="J46" s="19">
        <f>SUM(J35:J45)</f>
        <v>29982</v>
      </c>
      <c r="K46" s="20">
        <f>SUM(K35:K45)</f>
        <v>27182</v>
      </c>
      <c r="L46" s="17"/>
      <c r="M46" s="21" t="s">
        <v>116</v>
      </c>
      <c r="N46" s="22"/>
    </row>
    <row r="47" spans="1:14" ht="110.4" outlineLevel="2" x14ac:dyDescent="0.3">
      <c r="A47" s="69">
        <v>97</v>
      </c>
      <c r="B47" s="72" t="s">
        <v>154</v>
      </c>
      <c r="C47" s="75" t="s">
        <v>189</v>
      </c>
      <c r="D47" s="32" t="s">
        <v>21</v>
      </c>
      <c r="E47" s="8" t="s">
        <v>155</v>
      </c>
      <c r="F47" s="50" t="s">
        <v>64</v>
      </c>
      <c r="G47" s="7">
        <v>4311</v>
      </c>
      <c r="H47" s="8" t="s">
        <v>156</v>
      </c>
      <c r="I47" s="42">
        <v>0</v>
      </c>
      <c r="J47" s="42">
        <v>7000</v>
      </c>
      <c r="K47" s="43">
        <f t="shared" ref="K47:K58" si="1">J47-I47</f>
        <v>7000</v>
      </c>
      <c r="L47" s="44" t="s">
        <v>157</v>
      </c>
      <c r="M47" s="78" t="s">
        <v>158</v>
      </c>
    </row>
    <row r="48" spans="1:14" ht="41.4" outlineLevel="2" x14ac:dyDescent="0.3">
      <c r="A48" s="70"/>
      <c r="B48" s="73"/>
      <c r="C48" s="76"/>
      <c r="D48" s="32" t="s">
        <v>68</v>
      </c>
      <c r="E48" s="45" t="s">
        <v>159</v>
      </c>
      <c r="F48" s="50"/>
      <c r="G48" s="7">
        <v>4347</v>
      </c>
      <c r="H48" s="45" t="s">
        <v>160</v>
      </c>
      <c r="I48" s="42">
        <v>0</v>
      </c>
      <c r="J48" s="42">
        <v>0</v>
      </c>
      <c r="K48" s="43">
        <f t="shared" si="1"/>
        <v>0</v>
      </c>
      <c r="L48" s="44" t="s">
        <v>191</v>
      </c>
      <c r="M48" s="79"/>
    </row>
    <row r="49" spans="1:14" ht="165.6" outlineLevel="2" x14ac:dyDescent="0.3">
      <c r="A49" s="70"/>
      <c r="B49" s="73"/>
      <c r="C49" s="76"/>
      <c r="D49" s="32" t="s">
        <v>71</v>
      </c>
      <c r="E49" s="8" t="s">
        <v>161</v>
      </c>
      <c r="F49" s="50" t="s">
        <v>162</v>
      </c>
      <c r="G49" s="7">
        <v>4346</v>
      </c>
      <c r="H49" s="8" t="s">
        <v>163</v>
      </c>
      <c r="I49" s="42">
        <v>0</v>
      </c>
      <c r="J49" s="42">
        <v>7200</v>
      </c>
      <c r="K49" s="43">
        <f t="shared" si="1"/>
        <v>7200</v>
      </c>
      <c r="L49" s="44" t="s">
        <v>164</v>
      </c>
      <c r="M49" s="79"/>
    </row>
    <row r="50" spans="1:14" ht="96.6" outlineLevel="2" x14ac:dyDescent="0.3">
      <c r="A50" s="70"/>
      <c r="B50" s="73"/>
      <c r="C50" s="76"/>
      <c r="D50" s="32" t="s">
        <v>74</v>
      </c>
      <c r="E50" s="8" t="s">
        <v>165</v>
      </c>
      <c r="F50" s="81" t="s">
        <v>64</v>
      </c>
      <c r="G50" s="7">
        <v>4354</v>
      </c>
      <c r="H50" s="46" t="s">
        <v>166</v>
      </c>
      <c r="I50" s="42">
        <v>0</v>
      </c>
      <c r="J50" s="42">
        <v>3000</v>
      </c>
      <c r="K50" s="43">
        <f t="shared" si="1"/>
        <v>3000</v>
      </c>
      <c r="L50" s="44" t="s">
        <v>167</v>
      </c>
      <c r="M50" s="79"/>
    </row>
    <row r="51" spans="1:14" ht="138" outlineLevel="2" x14ac:dyDescent="0.3">
      <c r="A51" s="70"/>
      <c r="B51" s="73"/>
      <c r="C51" s="76"/>
      <c r="D51" s="32" t="s">
        <v>126</v>
      </c>
      <c r="E51" s="8" t="s">
        <v>168</v>
      </c>
      <c r="F51" s="82"/>
      <c r="G51" s="7">
        <v>4348</v>
      </c>
      <c r="H51" s="45" t="s">
        <v>169</v>
      </c>
      <c r="I51" s="42">
        <v>0</v>
      </c>
      <c r="J51" s="42">
        <v>3000</v>
      </c>
      <c r="K51" s="43">
        <f t="shared" si="1"/>
        <v>3000</v>
      </c>
      <c r="L51" s="44" t="s">
        <v>170</v>
      </c>
      <c r="M51" s="79"/>
    </row>
    <row r="52" spans="1:14" ht="82.8" outlineLevel="2" x14ac:dyDescent="0.3">
      <c r="A52" s="70"/>
      <c r="B52" s="73"/>
      <c r="C52" s="76"/>
      <c r="D52" s="32" t="s">
        <v>130</v>
      </c>
      <c r="E52" s="46" t="s">
        <v>171</v>
      </c>
      <c r="F52" s="82"/>
      <c r="G52" s="7">
        <v>4353</v>
      </c>
      <c r="H52" s="45" t="s">
        <v>172</v>
      </c>
      <c r="I52" s="42">
        <v>0</v>
      </c>
      <c r="J52" s="42">
        <v>2500</v>
      </c>
      <c r="K52" s="43">
        <f t="shared" si="1"/>
        <v>2500</v>
      </c>
      <c r="L52" s="44" t="s">
        <v>173</v>
      </c>
      <c r="M52" s="79"/>
    </row>
    <row r="53" spans="1:14" ht="124.8" outlineLevel="2" x14ac:dyDescent="0.3">
      <c r="A53" s="70"/>
      <c r="B53" s="73"/>
      <c r="C53" s="76"/>
      <c r="D53" s="32" t="s">
        <v>134</v>
      </c>
      <c r="E53" s="51">
        <v>46304</v>
      </c>
      <c r="F53" s="82"/>
      <c r="G53" s="7">
        <v>4312</v>
      </c>
      <c r="H53" s="8" t="s">
        <v>174</v>
      </c>
      <c r="I53" s="9">
        <v>0</v>
      </c>
      <c r="J53" s="9">
        <v>2700</v>
      </c>
      <c r="K53" s="10">
        <f t="shared" si="1"/>
        <v>2700</v>
      </c>
      <c r="L53" s="11" t="s">
        <v>175</v>
      </c>
      <c r="M53" s="79"/>
    </row>
    <row r="54" spans="1:14" ht="166.2" outlineLevel="2" x14ac:dyDescent="0.3">
      <c r="A54" s="70"/>
      <c r="B54" s="73"/>
      <c r="C54" s="76"/>
      <c r="D54" s="32" t="s">
        <v>138</v>
      </c>
      <c r="E54" s="52">
        <v>46255</v>
      </c>
      <c r="F54" s="82"/>
      <c r="G54" s="7">
        <v>4328</v>
      </c>
      <c r="H54" s="48" t="s">
        <v>176</v>
      </c>
      <c r="I54" s="9">
        <v>0</v>
      </c>
      <c r="J54" s="9">
        <v>3000</v>
      </c>
      <c r="K54" s="10">
        <f t="shared" si="1"/>
        <v>3000</v>
      </c>
      <c r="L54" s="29" t="s">
        <v>177</v>
      </c>
      <c r="M54" s="79"/>
    </row>
    <row r="55" spans="1:14" ht="152.4" outlineLevel="2" x14ac:dyDescent="0.3">
      <c r="A55" s="70"/>
      <c r="B55" s="73"/>
      <c r="C55" s="76"/>
      <c r="D55" s="32" t="s">
        <v>142</v>
      </c>
      <c r="E55" s="53">
        <v>46108</v>
      </c>
      <c r="F55" s="82"/>
      <c r="G55" s="84">
        <v>420</v>
      </c>
      <c r="H55" s="45" t="s">
        <v>178</v>
      </c>
      <c r="I55" s="9">
        <v>0</v>
      </c>
      <c r="J55" s="9">
        <v>1300</v>
      </c>
      <c r="K55" s="10">
        <f t="shared" si="1"/>
        <v>1300</v>
      </c>
      <c r="L55" s="29" t="s">
        <v>179</v>
      </c>
      <c r="M55" s="79"/>
    </row>
    <row r="56" spans="1:14" ht="124.8" outlineLevel="2" x14ac:dyDescent="0.3">
      <c r="A56" s="70"/>
      <c r="B56" s="73"/>
      <c r="C56" s="76"/>
      <c r="D56" s="32" t="s">
        <v>146</v>
      </c>
      <c r="E56" s="8" t="s">
        <v>75</v>
      </c>
      <c r="F56" s="82"/>
      <c r="G56" s="85"/>
      <c r="H56" s="8" t="s">
        <v>180</v>
      </c>
      <c r="I56" s="9">
        <v>0</v>
      </c>
      <c r="J56" s="9">
        <v>1000</v>
      </c>
      <c r="K56" s="10">
        <f t="shared" si="1"/>
        <v>1000</v>
      </c>
      <c r="L56" s="11" t="s">
        <v>181</v>
      </c>
      <c r="M56" s="79"/>
    </row>
    <row r="57" spans="1:14" ht="83.4" outlineLevel="2" x14ac:dyDescent="0.3">
      <c r="A57" s="70"/>
      <c r="B57" s="73"/>
      <c r="C57" s="76"/>
      <c r="D57" s="32" t="s">
        <v>150</v>
      </c>
      <c r="E57" s="8" t="s">
        <v>75</v>
      </c>
      <c r="F57" s="82"/>
      <c r="G57" s="85"/>
      <c r="H57" s="8" t="s">
        <v>182</v>
      </c>
      <c r="I57" s="9">
        <v>0</v>
      </c>
      <c r="J57" s="9">
        <v>950</v>
      </c>
      <c r="K57" s="10">
        <f t="shared" si="1"/>
        <v>950</v>
      </c>
      <c r="L57" s="11" t="s">
        <v>183</v>
      </c>
      <c r="M57" s="79"/>
    </row>
    <row r="58" spans="1:14" ht="69" outlineLevel="2" x14ac:dyDescent="0.3">
      <c r="A58" s="71"/>
      <c r="B58" s="74"/>
      <c r="C58" s="77"/>
      <c r="D58" s="32" t="s">
        <v>184</v>
      </c>
      <c r="E58" s="8" t="s">
        <v>75</v>
      </c>
      <c r="F58" s="83"/>
      <c r="G58" s="86"/>
      <c r="H58" s="8" t="s">
        <v>185</v>
      </c>
      <c r="I58" s="42">
        <v>0</v>
      </c>
      <c r="J58" s="42">
        <v>500</v>
      </c>
      <c r="K58" s="43">
        <f t="shared" si="1"/>
        <v>500</v>
      </c>
      <c r="L58" s="44" t="s">
        <v>186</v>
      </c>
      <c r="M58" s="80"/>
    </row>
    <row r="59" spans="1:14" s="23" customFormat="1" ht="43.2" outlineLevel="1" x14ac:dyDescent="0.25">
      <c r="A59" s="15" t="s">
        <v>187</v>
      </c>
      <c r="B59" s="16" t="s">
        <v>154</v>
      </c>
      <c r="C59" s="17" t="s">
        <v>190</v>
      </c>
      <c r="D59" s="18"/>
      <c r="E59" s="18"/>
      <c r="F59" s="18"/>
      <c r="G59" s="18"/>
      <c r="H59" s="18"/>
      <c r="I59" s="19">
        <f>SUM(I47:I58)</f>
        <v>0</v>
      </c>
      <c r="J59" s="19">
        <f>SUM(J47:J58)</f>
        <v>32150</v>
      </c>
      <c r="K59" s="20">
        <f>SUM(K47:K58)</f>
        <v>32150</v>
      </c>
      <c r="L59" s="17"/>
      <c r="M59" s="21" t="s">
        <v>158</v>
      </c>
      <c r="N59" s="22"/>
    </row>
    <row r="60" spans="1:14" s="62" customFormat="1" x14ac:dyDescent="0.3">
      <c r="A60" s="54"/>
      <c r="B60" s="55"/>
      <c r="C60" s="56"/>
      <c r="D60" s="57"/>
      <c r="E60" s="58"/>
      <c r="F60" s="58"/>
      <c r="G60" s="58"/>
      <c r="H60" s="58" t="s">
        <v>188</v>
      </c>
      <c r="I60" s="59">
        <f>I4+I6+I8+I10+I12+I14+I16+I18+I23+I25+I28+I32+I34+I46+I59</f>
        <v>12200</v>
      </c>
      <c r="J60" s="59">
        <f>J4+J6+J8+J10+J12+J14+J16+J18+J23+J25+J28+J32+J34+J46+J59</f>
        <v>104736</v>
      </c>
      <c r="K60" s="60">
        <f>K4+K6+K8+K10+K12+K14+K16+K18+K23+K25+K28+K32+K34+K46+K59</f>
        <v>92536</v>
      </c>
      <c r="L60" s="61"/>
      <c r="M60" s="61"/>
    </row>
  </sheetData>
  <sheetProtection formatCells="0" formatColumns="0" formatRows="0" insertRows="0" deleteRows="0" sort="0" autoFilter="0" pivotTables="0"/>
  <mergeCells count="42">
    <mergeCell ref="G1:G2"/>
    <mergeCell ref="A1:B2"/>
    <mergeCell ref="C1:C2"/>
    <mergeCell ref="D1:D2"/>
    <mergeCell ref="E1:E2"/>
    <mergeCell ref="F1:F2"/>
    <mergeCell ref="M19:M22"/>
    <mergeCell ref="H1:H2"/>
    <mergeCell ref="I1:I2"/>
    <mergeCell ref="J1:J2"/>
    <mergeCell ref="K1:K2"/>
    <mergeCell ref="L1:L2"/>
    <mergeCell ref="M1:M2"/>
    <mergeCell ref="G20:G22"/>
    <mergeCell ref="A26:A27"/>
    <mergeCell ref="B26:B27"/>
    <mergeCell ref="C26:C27"/>
    <mergeCell ref="F26:F27"/>
    <mergeCell ref="G26:G27"/>
    <mergeCell ref="A19:A22"/>
    <mergeCell ref="B19:B22"/>
    <mergeCell ref="C19:C22"/>
    <mergeCell ref="F19:F22"/>
    <mergeCell ref="M26:M27"/>
    <mergeCell ref="A29:A31"/>
    <mergeCell ref="B29:B31"/>
    <mergeCell ref="C29:C31"/>
    <mergeCell ref="F29:F31"/>
    <mergeCell ref="G29:G31"/>
    <mergeCell ref="M29:M31"/>
    <mergeCell ref="A35:A45"/>
    <mergeCell ref="B35:B45"/>
    <mergeCell ref="C35:C45"/>
    <mergeCell ref="F35:F45"/>
    <mergeCell ref="G35:G41"/>
    <mergeCell ref="M35:M45"/>
    <mergeCell ref="A47:A58"/>
    <mergeCell ref="B47:B58"/>
    <mergeCell ref="C47:C58"/>
    <mergeCell ref="M47:M58"/>
    <mergeCell ref="F50:F58"/>
    <mergeCell ref="G55:G58"/>
  </mergeCells>
  <hyperlinks>
    <hyperlink ref="M5" r:id="rId1" xr:uid="{ED04658F-6954-4877-B1AE-2B545CFACC74}"/>
    <hyperlink ref="M6" r:id="rId2" xr:uid="{CFF756D9-0DB9-4645-9BAA-25AC6CD0E3FF}"/>
    <hyperlink ref="M7" r:id="rId3" xr:uid="{2188D98F-C1F4-47DC-B47E-D30481590527}"/>
    <hyperlink ref="M8" r:id="rId4" xr:uid="{6055A0BC-F6F7-4DB4-828A-B3E8392B8BC4}"/>
    <hyperlink ref="M9" r:id="rId5" xr:uid="{3B9F498F-7FD1-4A1A-BC1D-15349931E66D}"/>
    <hyperlink ref="M10" r:id="rId6" xr:uid="{B5E11531-DF71-4F33-BFD4-CD11E180A750}"/>
    <hyperlink ref="M15" r:id="rId7" xr:uid="{6F37D7B0-8063-4D86-A624-30325BDAA68D}"/>
    <hyperlink ref="M16" r:id="rId8" xr:uid="{10D811C4-3505-40AB-9E4A-3AAE3A648422}"/>
    <hyperlink ref="M17" r:id="rId9" xr:uid="{EA793853-ED32-4ECC-BA8B-32DD521F60F5}"/>
    <hyperlink ref="M18" r:id="rId10" xr:uid="{46CC3E2C-5A8A-4553-BA28-20287D61B128}"/>
    <hyperlink ref="M24" r:id="rId11" xr:uid="{2FB30CB4-92B0-467F-A9C0-89762CE7591B}"/>
    <hyperlink ref="M25" r:id="rId12" xr:uid="{C9FB8585-3C6A-420A-B2D4-D3512AD5F0E7}"/>
    <hyperlink ref="M26:M27" r:id="rId13" display="https://dvs-limbazi.namejs.lv/Portal/Documents/Update/1459648" xr:uid="{FBF51364-5F0C-4B4A-A497-491933744319}"/>
    <hyperlink ref="M28" r:id="rId14" xr:uid="{837CB885-3678-4F9A-9783-4E61F48C78C0}"/>
    <hyperlink ref="M29:M31" r:id="rId15" display="https://dvs-limbazi.namejs.lv/Portal/Documents/Update/1466297" xr:uid="{35E22B71-3E98-4787-92E0-327B67999DDA}"/>
    <hyperlink ref="M32" r:id="rId16" xr:uid="{986A92B9-D31D-40CB-9A37-BC53F706157C}"/>
    <hyperlink ref="M33" r:id="rId17" xr:uid="{BB1DEA25-1809-4D00-B429-A62B2AC3A04C}"/>
    <hyperlink ref="M34" r:id="rId18" xr:uid="{635562CF-4A89-4AA9-94C4-602F914402D2}"/>
    <hyperlink ref="M35:M45" r:id="rId19" display="https://dvs-limbazi.namejs.lv/Portal/Documents/Update/1466298" xr:uid="{C3E2C54F-518E-4445-8D11-C5746BF96863}"/>
    <hyperlink ref="M46" r:id="rId20" xr:uid="{684ECD70-6C36-4977-9D76-7F564E0B45E9}"/>
    <hyperlink ref="M59" r:id="rId21" xr:uid="{062789CF-9FBF-47CF-8DFA-5D10D32DA4AE}"/>
    <hyperlink ref="M47:M58" r:id="rId22" display="https://dvs-limbazi.namejs.lv/Portal/Documents/Update/1466299" xr:uid="{ADEEE355-E94A-4F65-98F2-780A02DC2BF0}"/>
    <hyperlink ref="M3" r:id="rId23" xr:uid="{389ECA29-754F-48F2-8065-2015544C1AB1}"/>
    <hyperlink ref="M4" r:id="rId24" xr:uid="{89E1C1F0-B5C4-411F-8F47-385A4B73B7D7}"/>
    <hyperlink ref="M11" r:id="rId25" xr:uid="{48233EFA-F64D-4F59-BF90-E373D66E9997}"/>
    <hyperlink ref="M12" r:id="rId26" xr:uid="{118D1DDB-15A5-463B-8834-63C893E8A667}"/>
    <hyperlink ref="M19:M22" r:id="rId27" display="https://dvs-limbazi.namejs.lv/Portal/Documents/Update/1466612" xr:uid="{97128DC9-78F6-4985-911F-A555E70DCDD8}"/>
    <hyperlink ref="M23" r:id="rId28" xr:uid="{6ABE7A1E-90A4-4061-8DDB-47DC95881167}"/>
    <hyperlink ref="M13" r:id="rId29" xr:uid="{B64F89F8-A64B-4D2D-8313-DFA8DC26EDA5}"/>
    <hyperlink ref="M14" r:id="rId30" xr:uid="{5B6B0976-D5C6-43C0-8B82-0074244A77F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Pasākumi 2026.gadā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Evija Kairiša</dc:creator>
  <cp:lastModifiedBy>Agnese Smalkā-France</cp:lastModifiedBy>
  <dcterms:created xsi:type="dcterms:W3CDTF">2026-01-19T11:16:23Z</dcterms:created>
  <dcterms:modified xsi:type="dcterms:W3CDTF">2026-01-21T07:25:30Z</dcterms:modified>
</cp:coreProperties>
</file>